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05" windowWidth="24990" windowHeight="6945"/>
  </bookViews>
  <sheets>
    <sheet name="PROMANP FANP" sheetId="2" r:id="rId1"/>
  </sheets>
  <calcPr calcId="145621"/>
</workbook>
</file>

<file path=xl/calcChain.xml><?xml version="1.0" encoding="utf-8"?>
<calcChain xmlns="http://schemas.openxmlformats.org/spreadsheetml/2006/main">
  <c r="F36" i="2" l="1"/>
  <c r="F37" i="2"/>
  <c r="F29" i="2"/>
  <c r="F40" i="2" l="1"/>
  <c r="F39" i="2"/>
  <c r="F38" i="2"/>
  <c r="E37" i="2"/>
  <c r="E36" i="2" s="1"/>
  <c r="D37" i="2"/>
  <c r="D36" i="2" s="1"/>
  <c r="F34" i="2"/>
  <c r="F33" i="2"/>
  <c r="E32" i="2"/>
  <c r="E31" i="2" s="1"/>
  <c r="D32" i="2"/>
  <c r="F32" i="2" s="1"/>
  <c r="F28" i="2"/>
  <c r="F27" i="2"/>
  <c r="E26" i="2"/>
  <c r="D26" i="2"/>
  <c r="D25" i="2" s="1"/>
  <c r="F23" i="2"/>
  <c r="F22" i="2"/>
  <c r="F21" i="2"/>
  <c r="F20" i="2"/>
  <c r="E19" i="2"/>
  <c r="E18" i="2" s="1"/>
  <c r="D19" i="2"/>
  <c r="F19" i="2" s="1"/>
  <c r="E16" i="2"/>
  <c r="D16" i="2"/>
  <c r="F18" i="2" l="1"/>
  <c r="D15" i="2"/>
  <c r="D17" i="2" s="1"/>
  <c r="D18" i="2"/>
  <c r="E15" i="2"/>
  <c r="E17" i="2" s="1"/>
  <c r="F16" i="2"/>
  <c r="F26" i="2"/>
  <c r="F17" i="2"/>
  <c r="F15" i="2"/>
  <c r="E25" i="2"/>
  <c r="F25" i="2" s="1"/>
  <c r="D31" i="2"/>
  <c r="F31" i="2" s="1"/>
</calcChain>
</file>

<file path=xl/sharedStrings.xml><?xml version="1.0" encoding="utf-8"?>
<sst xmlns="http://schemas.openxmlformats.org/spreadsheetml/2006/main" count="70" uniqueCount="55">
  <si>
    <t>SECRETARÍA DE MEDIO AMBIENTE Y RECURSOS NATURALES</t>
  </si>
  <si>
    <t>COMISIÓN NACIONAL DE ÁREAS NATURALES PROTEGIDAS</t>
  </si>
  <si>
    <t>Periodo:</t>
  </si>
  <si>
    <t>Fecha de elaboración:</t>
  </si>
  <si>
    <t>BENEFICIARIO</t>
  </si>
  <si>
    <t xml:space="preserve">REGIÓN PRIORITARIA </t>
  </si>
  <si>
    <t>CONCEPTO DE APOYO</t>
  </si>
  <si>
    <t>INVERSIÓN AUTORIZADA</t>
  </si>
  <si>
    <t>AVANCES</t>
  </si>
  <si>
    <t>METAS</t>
  </si>
  <si>
    <t>DESCRIPCIÓN DEL AVANCE FÍSICO Y OBSERVACIONES</t>
  </si>
  <si>
    <t>FINANCIERO</t>
  </si>
  <si>
    <t>FÍSICO          %</t>
  </si>
  <si>
    <t>$ (en pesos)</t>
  </si>
  <si>
    <t>%</t>
  </si>
  <si>
    <t>Número</t>
  </si>
  <si>
    <t>Unidad de Medida</t>
  </si>
  <si>
    <t>Subtotal Conceptos de Apoyo</t>
  </si>
  <si>
    <t>NOROESTE Y ALTO GOLFO DE CALIFORNIA</t>
  </si>
  <si>
    <t>Comisión de Ecología y Desarrollo Sustentable del Estado de Sonora (CEDES)</t>
  </si>
  <si>
    <t>Sonora: RB Isla de San Pedro Martir y Sonora y Sinalioa: APFF Islas del Golfo de California</t>
  </si>
  <si>
    <t xml:space="preserve">NORESTE Y SIERRA MADRE ORIENTAL </t>
  </si>
  <si>
    <t>Parque Nacional Arrecife de Puerto Morelos</t>
  </si>
  <si>
    <t>Impacto del buceo libre y del buceo autónomo en sitios arrecifales del PN Arrecife de Puerto Morelos</t>
  </si>
  <si>
    <t>Estudio</t>
  </si>
  <si>
    <t>Ría Lagartos</t>
  </si>
  <si>
    <t>DIRECCIÓN GENERAL DE OPERACIÓN REGIONAL</t>
  </si>
  <si>
    <t>EJERCICIO FISCAL 2016</t>
  </si>
  <si>
    <t>Blue Core A.C.</t>
  </si>
  <si>
    <t>Fundación Pedro y Elena Hernandez, A.C.</t>
  </si>
  <si>
    <t>Monitoreo y conservación del flamenco del caribe y su hábitat en cuatro ANP</t>
  </si>
  <si>
    <t>Subtotal Gasto de operación</t>
  </si>
  <si>
    <t>TOTAL PENINSULA DE BAJA CALIFORNIA Y PACÍFICO NORTE</t>
  </si>
  <si>
    <t xml:space="preserve">TOTAL PENÍNSULA DE YUCATÁN Y CARIBE MEXICANO </t>
  </si>
  <si>
    <t>Monitoreo de la Población y condición de salud de lobo marino de California en las Colonias de reproducción del Golfo de California</t>
  </si>
  <si>
    <t>PN Cabo Pulmo</t>
  </si>
  <si>
    <t xml:space="preserve">Monitoreo de arrecifes coralinos en el PN Cabo Pulmo </t>
  </si>
  <si>
    <t>APFF Islas del Golfo de California</t>
  </si>
  <si>
    <t>Monitoreo de las colonias reproductivas del lobo marino de california en las islas del golfo de california</t>
  </si>
  <si>
    <t>PN Zona Marina del Archipiélago de Espíritu Santo</t>
  </si>
  <si>
    <t>Monitoreo de peces e invertebrados marinos presentes en el PN Zona Marina del Archipiélago de Espíritu Santo</t>
  </si>
  <si>
    <t xml:space="preserve">R.B. Alto Golfo de California y Delta del Rio Colorado      </t>
  </si>
  <si>
    <t>Monitoreo del pez cachorrito del desierto en la R.B. Alto Golfo de California y Delta del Rio Colorado y su zona de influencia</t>
  </si>
  <si>
    <t>Centro de Investigación en Alimentación y Desarrollo (CIAD), A.C.</t>
  </si>
  <si>
    <t>Universidad Juárez del estado de Durango</t>
  </si>
  <si>
    <t>Rb Mapimí</t>
  </si>
  <si>
    <t>Monitoreo de la tortuga del bolsón en la RB Mapimí</t>
  </si>
  <si>
    <t>Sociedad de Historia Natural Niparaja, A.C.</t>
  </si>
  <si>
    <t xml:space="preserve">TOTAL EJECUTADO </t>
  </si>
  <si>
    <t>TOTAL ACCIONES</t>
  </si>
  <si>
    <t>TOTAL GASTO DE OPERACIÓN</t>
  </si>
  <si>
    <t>PROGRAMA DE MANEJO DE ÁREAS NATURALES PROTEGIDAS (PROMANP)</t>
  </si>
  <si>
    <t>COMPONENTE DE MONITOREO BIOLÓGICO</t>
  </si>
  <si>
    <t xml:space="preserve">INFORME TRIMESTRAL DE AVANCE FÍSICO-FINANCIERO Y DE METAS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</si>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</sst>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6" fillId="2" borderId="20" xfId="0" applyFont="1" applyFill="1" applyBorder="1" applyAlignment="1">
      <alignment horizontal="left" vertical="center"/>
    </xf>
    <xf numFmtId="164" fontId="6" fillId="2" borderId="20" xfId="1" applyNumberFormat="1" applyFont="1" applyFill="1" applyBorder="1" applyAlignment="1">
      <alignment horizontal="center" vertical="center" wrapText="1"/>
    </xf>
    <xf numFmtId="9" fontId="6" fillId="2" borderId="20" xfId="3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0" xfId="0" applyFont="1"/>
    <xf numFmtId="0" fontId="6" fillId="3" borderId="20" xfId="0" applyFont="1" applyFill="1" applyBorder="1" applyAlignment="1">
      <alignment vertical="top"/>
    </xf>
    <xf numFmtId="0" fontId="6" fillId="3" borderId="20" xfId="0" applyFont="1" applyFill="1" applyBorder="1" applyAlignment="1">
      <alignment horizontal="center" vertical="center" wrapText="1"/>
    </xf>
    <xf numFmtId="43" fontId="6" fillId="3" borderId="20" xfId="0" applyNumberFormat="1" applyFont="1" applyFill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center" vertical="center" wrapText="1"/>
    </xf>
    <xf numFmtId="9" fontId="6" fillId="3" borderId="20" xfId="3" applyFont="1" applyFill="1" applyBorder="1" applyAlignment="1">
      <alignment horizontal="center" vertical="center"/>
    </xf>
    <xf numFmtId="9" fontId="6" fillId="3" borderId="20" xfId="3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9" fontId="4" fillId="0" borderId="20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9" fontId="0" fillId="0" borderId="20" xfId="3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9" fontId="6" fillId="0" borderId="20" xfId="3" applyFont="1" applyFill="1" applyBorder="1" applyAlignment="1">
      <alignment horizontal="center" vertical="center"/>
    </xf>
    <xf numFmtId="9" fontId="6" fillId="0" borderId="20" xfId="3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4" fillId="3" borderId="20" xfId="0" applyFont="1" applyFill="1" applyBorder="1" applyAlignment="1">
      <alignment wrapText="1"/>
    </xf>
    <xf numFmtId="9" fontId="4" fillId="3" borderId="20" xfId="0" applyNumberFormat="1" applyFont="1" applyFill="1" applyBorder="1" applyAlignment="1">
      <alignment wrapText="1"/>
    </xf>
    <xf numFmtId="43" fontId="6" fillId="0" borderId="20" xfId="0" applyNumberFormat="1" applyFont="1" applyFill="1" applyBorder="1" applyAlignment="1">
      <alignment horizontal="center" vertical="center" wrapText="1"/>
    </xf>
    <xf numFmtId="164" fontId="6" fillId="0" borderId="20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0" xfId="0" applyFont="1" applyFill="1" applyBorder="1" applyAlignment="1">
      <alignment vertical="top"/>
    </xf>
    <xf numFmtId="0" fontId="5" fillId="4" borderId="20" xfId="0" applyFont="1" applyFill="1" applyBorder="1" applyAlignment="1">
      <alignment vertical="center" wrapText="1"/>
    </xf>
    <xf numFmtId="164" fontId="4" fillId="0" borderId="0" xfId="0" applyNumberFormat="1" applyFont="1" applyAlignment="1">
      <alignment wrapText="1"/>
    </xf>
    <xf numFmtId="164" fontId="4" fillId="0" borderId="20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  <xf numFmtId="10" fontId="5" fillId="4" borderId="20" xfId="3" applyNumberFormat="1" applyFont="1" applyFill="1" applyBorder="1" applyAlignment="1">
      <alignment horizontal="center" vertical="center" wrapText="1"/>
    </xf>
    <xf numFmtId="10" fontId="6" fillId="2" borderId="20" xfId="3" applyNumberFormat="1" applyFont="1" applyFill="1" applyBorder="1" applyAlignment="1">
      <alignment horizontal="center" vertical="center" wrapText="1"/>
    </xf>
    <xf numFmtId="10" fontId="6" fillId="3" borderId="20" xfId="3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top"/>
    </xf>
    <xf numFmtId="0" fontId="6" fillId="3" borderId="16" xfId="0" applyFont="1" applyFill="1" applyBorder="1" applyAlignment="1">
      <alignment horizontal="center" vertical="center" wrapText="1"/>
    </xf>
    <xf numFmtId="43" fontId="6" fillId="3" borderId="16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top"/>
    </xf>
    <xf numFmtId="0" fontId="6" fillId="3" borderId="23" xfId="0" applyFont="1" applyFill="1" applyBorder="1" applyAlignment="1">
      <alignment horizontal="center" vertical="center" wrapText="1"/>
    </xf>
    <xf numFmtId="43" fontId="6" fillId="3" borderId="23" xfId="0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20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10" fillId="2" borderId="20" xfId="0" applyFont="1" applyFill="1" applyBorder="1" applyAlignment="1">
      <alignment horizontal="left" vertical="center"/>
    </xf>
    <xf numFmtId="0" fontId="0" fillId="0" borderId="0" xfId="0" applyFont="1" applyAlignment="1"/>
    <xf numFmtId="10" fontId="6" fillId="3" borderId="20" xfId="3" applyNumberFormat="1" applyFont="1" applyFill="1" applyBorder="1" applyAlignment="1">
      <alignment horizontal="center" vertical="center" wrapText="1"/>
    </xf>
    <xf numFmtId="9" fontId="0" fillId="0" borderId="20" xfId="3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9" fontId="9" fillId="0" borderId="20" xfId="3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990600</xdr:colOff>
      <xdr:row>3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2162175" cy="619125"/>
        </a:xfrm>
        <a:prstGeom prst="rect">
          <a:avLst/>
        </a:prstGeom>
        <a:noFill/>
        <a:ln>
          <a:noFill/>
        </a:ln>
        <a:effectLst/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  <xdr:twoCellAnchor editAs="oneCell">
    <xdr:from>
      <xdr:col>9</xdr:col>
      <xdr:colOff>219075</xdr:colOff>
      <xdr:row>0</xdr:row>
      <xdr:rowOff>28575</xdr:rowOff>
    </xdr:from>
    <xdr:to>
      <xdr:col>9</xdr:col>
      <xdr:colOff>2215515</xdr:colOff>
      <xdr:row>3</xdr:row>
      <xdr:rowOff>208915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28575"/>
          <a:ext cx="1996440" cy="86614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0" zoomScale="115" zoomScaleNormal="115" workbookViewId="0">
      <selection activeCell="E20" sqref="E20"/>
    </sheetView>
  </sheetViews>
  <sheetFormatPr baseColWidth="10" defaultRowHeight="15" x14ac:dyDescent="0.25"/>
  <cols>
    <col min="1" max="1" width="20.5703125" style="27" customWidth="1"/>
    <col min="2" max="2" width="17.85546875" style="27" customWidth="1"/>
    <col min="3" max="3" width="30.7109375" style="27" customWidth="1"/>
    <col min="4" max="4" width="21.5703125" style="27" customWidth="1"/>
    <col min="5" max="5" width="13.85546875" style="27" customWidth="1"/>
    <col min="6" max="6" width="11.7109375" style="27" bestFit="1" customWidth="1"/>
    <col min="7" max="7" width="11.42578125" style="27"/>
    <col min="8" max="9" width="13.140625" style="27" customWidth="1"/>
    <col min="10" max="10" width="41" style="27" customWidth="1"/>
  </cols>
  <sheetData>
    <row r="1" spans="1:10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" x14ac:dyDescent="0.25">
      <c r="A3" s="59" t="s">
        <v>26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25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8" x14ac:dyDescent="0.25">
      <c r="A5" s="59" t="s">
        <v>52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8" x14ac:dyDescent="0.25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8" x14ac:dyDescent="0.25">
      <c r="A7" s="60" t="s">
        <v>27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.75" thickBot="1" x14ac:dyDescent="0.3">
      <c r="A8" s="1" t="s">
        <v>2</v>
      </c>
      <c r="B8" s="53" t="s">
        <v>54</v>
      </c>
      <c r="C8" s="2"/>
      <c r="D8" s="2"/>
      <c r="E8" s="35"/>
      <c r="F8" s="2"/>
      <c r="G8" s="2"/>
      <c r="H8" s="61" t="s">
        <v>3</v>
      </c>
      <c r="I8" s="61"/>
      <c r="J8" s="3">
        <v>42850</v>
      </c>
    </row>
    <row r="9" spans="1:10" ht="15.75" thickTop="1" x14ac:dyDescent="0.25">
      <c r="A9" s="62" t="s">
        <v>4</v>
      </c>
      <c r="B9" s="65" t="s">
        <v>5</v>
      </c>
      <c r="C9" s="65" t="s">
        <v>6</v>
      </c>
      <c r="D9" s="65" t="s">
        <v>7</v>
      </c>
      <c r="E9" s="68" t="s">
        <v>8</v>
      </c>
      <c r="F9" s="79"/>
      <c r="G9" s="79"/>
      <c r="H9" s="68" t="s">
        <v>9</v>
      </c>
      <c r="I9" s="69"/>
      <c r="J9" s="74" t="s">
        <v>10</v>
      </c>
    </row>
    <row r="10" spans="1:10" x14ac:dyDescent="0.25">
      <c r="A10" s="63"/>
      <c r="B10" s="66"/>
      <c r="C10" s="66"/>
      <c r="D10" s="66"/>
      <c r="E10" s="72"/>
      <c r="F10" s="80"/>
      <c r="G10" s="80"/>
      <c r="H10" s="70"/>
      <c r="I10" s="71"/>
      <c r="J10" s="75"/>
    </row>
    <row r="11" spans="1:10" x14ac:dyDescent="0.25">
      <c r="A11" s="63"/>
      <c r="B11" s="66"/>
      <c r="C11" s="66"/>
      <c r="D11" s="66"/>
      <c r="E11" s="76" t="s">
        <v>11</v>
      </c>
      <c r="F11" s="77"/>
      <c r="G11" s="78" t="s">
        <v>12</v>
      </c>
      <c r="H11" s="72"/>
      <c r="I11" s="73"/>
      <c r="J11" s="75"/>
    </row>
    <row r="12" spans="1:10" x14ac:dyDescent="0.25">
      <c r="A12" s="63"/>
      <c r="B12" s="66"/>
      <c r="C12" s="66"/>
      <c r="D12" s="66"/>
      <c r="E12" s="78" t="s">
        <v>13</v>
      </c>
      <c r="F12" s="78" t="s">
        <v>14</v>
      </c>
      <c r="G12" s="66"/>
      <c r="H12" s="78" t="s">
        <v>15</v>
      </c>
      <c r="I12" s="78" t="s">
        <v>16</v>
      </c>
      <c r="J12" s="75"/>
    </row>
    <row r="13" spans="1:10" x14ac:dyDescent="0.25">
      <c r="A13" s="63"/>
      <c r="B13" s="66"/>
      <c r="C13" s="66"/>
      <c r="D13" s="66"/>
      <c r="E13" s="66"/>
      <c r="F13" s="66"/>
      <c r="G13" s="66"/>
      <c r="H13" s="66"/>
      <c r="I13" s="66"/>
      <c r="J13" s="75"/>
    </row>
    <row r="14" spans="1:10" ht="15.75" thickBot="1" x14ac:dyDescent="0.3">
      <c r="A14" s="64"/>
      <c r="B14" s="67"/>
      <c r="C14" s="67"/>
      <c r="D14" s="66"/>
      <c r="E14" s="66"/>
      <c r="F14" s="66"/>
      <c r="G14" s="66"/>
      <c r="H14" s="66"/>
      <c r="I14" s="66"/>
      <c r="J14" s="75"/>
    </row>
    <row r="15" spans="1:10" ht="16.5" thickTop="1" thickBot="1" x14ac:dyDescent="0.3">
      <c r="A15" s="58" t="s">
        <v>49</v>
      </c>
      <c r="B15" s="58"/>
      <c r="C15" s="58"/>
      <c r="D15" s="38">
        <f>D19+D26+D32+D37</f>
        <v>3173209</v>
      </c>
      <c r="E15" s="38">
        <f>E19+E26+E32+E37</f>
        <v>3173209</v>
      </c>
      <c r="F15" s="39">
        <f>E15/D15</f>
        <v>1</v>
      </c>
      <c r="G15" s="34"/>
      <c r="H15" s="34"/>
      <c r="I15" s="34"/>
      <c r="J15" s="34"/>
    </row>
    <row r="16" spans="1:10" ht="16.5" thickTop="1" thickBot="1" x14ac:dyDescent="0.3">
      <c r="A16" s="58" t="s">
        <v>50</v>
      </c>
      <c r="B16" s="58"/>
      <c r="C16" s="58"/>
      <c r="D16" s="38">
        <f>D23+D29+D34+D40</f>
        <v>113121</v>
      </c>
      <c r="E16" s="38">
        <f>E23+E29+E34+E40</f>
        <v>99786.07</v>
      </c>
      <c r="F16" s="39">
        <f>E16/D16</f>
        <v>0.88211799754245457</v>
      </c>
      <c r="G16" s="34"/>
      <c r="H16" s="34"/>
      <c r="I16" s="34"/>
      <c r="J16" s="34"/>
    </row>
    <row r="17" spans="1:10" ht="15.75" thickTop="1" x14ac:dyDescent="0.25">
      <c r="A17" s="58" t="s">
        <v>48</v>
      </c>
      <c r="B17" s="58"/>
      <c r="C17" s="58"/>
      <c r="D17" s="38">
        <f>D15+D16</f>
        <v>3286330</v>
      </c>
      <c r="E17" s="38">
        <f>E15+E16</f>
        <v>3272995.07</v>
      </c>
      <c r="F17" s="39">
        <f>E17/D17</f>
        <v>0.99594230342053292</v>
      </c>
      <c r="G17" s="34"/>
      <c r="H17" s="34"/>
      <c r="I17" s="34"/>
      <c r="J17" s="34"/>
    </row>
    <row r="18" spans="1:10" s="8" customFormat="1" ht="12.75" x14ac:dyDescent="0.2">
      <c r="A18" s="4" t="s">
        <v>32</v>
      </c>
      <c r="B18" s="4"/>
      <c r="C18" s="4"/>
      <c r="D18" s="5">
        <f>D19+D23</f>
        <v>1117530</v>
      </c>
      <c r="E18" s="5">
        <f>E19+E23</f>
        <v>1113199.08</v>
      </c>
      <c r="F18" s="40">
        <f t="shared" ref="F18:F23" si="0">E18/D18</f>
        <v>0.9961245604144856</v>
      </c>
      <c r="G18" s="6"/>
      <c r="H18" s="7"/>
      <c r="I18" s="7"/>
      <c r="J18" s="7"/>
    </row>
    <row r="19" spans="1:10" s="8" customFormat="1" ht="12.75" x14ac:dyDescent="0.2">
      <c r="A19" s="9" t="s">
        <v>17</v>
      </c>
      <c r="B19" s="10"/>
      <c r="C19" s="11"/>
      <c r="D19" s="12">
        <f>D20+D21+D22</f>
        <v>1077000</v>
      </c>
      <c r="E19" s="12">
        <f>E20+E21+E22</f>
        <v>1077000</v>
      </c>
      <c r="F19" s="41">
        <f t="shared" si="0"/>
        <v>1</v>
      </c>
      <c r="G19" s="14"/>
      <c r="H19" s="10"/>
      <c r="I19" s="10"/>
      <c r="J19" s="10"/>
    </row>
    <row r="20" spans="1:10" s="32" customFormat="1" ht="57" customHeight="1" x14ac:dyDescent="0.25">
      <c r="A20" s="26" t="s">
        <v>47</v>
      </c>
      <c r="B20" s="26" t="s">
        <v>35</v>
      </c>
      <c r="C20" s="26" t="s">
        <v>36</v>
      </c>
      <c r="D20" s="36">
        <v>297000</v>
      </c>
      <c r="E20" s="36">
        <v>297000</v>
      </c>
      <c r="F20" s="37">
        <f t="shared" si="0"/>
        <v>1</v>
      </c>
      <c r="G20" s="37">
        <v>1</v>
      </c>
      <c r="H20" s="18">
        <v>1</v>
      </c>
      <c r="I20" s="21" t="s">
        <v>24</v>
      </c>
      <c r="J20" s="18"/>
    </row>
    <row r="21" spans="1:10" s="32" customFormat="1" ht="81" customHeight="1" x14ac:dyDescent="0.25">
      <c r="A21" s="26" t="s">
        <v>47</v>
      </c>
      <c r="B21" s="26" t="s">
        <v>37</v>
      </c>
      <c r="C21" s="26" t="s">
        <v>38</v>
      </c>
      <c r="D21" s="36">
        <v>500000</v>
      </c>
      <c r="E21" s="36">
        <v>500000</v>
      </c>
      <c r="F21" s="37">
        <f t="shared" si="0"/>
        <v>1</v>
      </c>
      <c r="G21" s="37">
        <v>1</v>
      </c>
      <c r="H21" s="18">
        <v>1</v>
      </c>
      <c r="I21" s="21" t="s">
        <v>24</v>
      </c>
      <c r="J21" s="18"/>
    </row>
    <row r="22" spans="1:10" s="32" customFormat="1" ht="51" x14ac:dyDescent="0.25">
      <c r="A22" s="26" t="s">
        <v>47</v>
      </c>
      <c r="B22" s="26" t="s">
        <v>39</v>
      </c>
      <c r="C22" s="26" t="s">
        <v>40</v>
      </c>
      <c r="D22" s="36">
        <v>280000</v>
      </c>
      <c r="E22" s="36">
        <v>280000</v>
      </c>
      <c r="F22" s="37">
        <f t="shared" si="0"/>
        <v>1</v>
      </c>
      <c r="G22" s="37">
        <v>1</v>
      </c>
      <c r="H22" s="18">
        <v>1</v>
      </c>
      <c r="I22" s="21" t="s">
        <v>24</v>
      </c>
      <c r="J22" s="18"/>
    </row>
    <row r="23" spans="1:10" x14ac:dyDescent="0.25">
      <c r="A23" s="9" t="s">
        <v>31</v>
      </c>
      <c r="B23" s="28"/>
      <c r="C23" s="28"/>
      <c r="D23" s="12">
        <v>40530</v>
      </c>
      <c r="E23" s="12">
        <v>36199.08</v>
      </c>
      <c r="F23" s="54">
        <f t="shared" si="0"/>
        <v>0.89314285714285724</v>
      </c>
      <c r="G23" s="29"/>
      <c r="H23" s="28"/>
      <c r="I23" s="28"/>
      <c r="J23" s="28"/>
    </row>
    <row r="24" spans="1:10" s="32" customFormat="1" x14ac:dyDescent="0.25">
      <c r="A24" s="30"/>
      <c r="B24" s="15"/>
      <c r="C24" s="15"/>
      <c r="D24" s="31"/>
      <c r="E24" s="31"/>
      <c r="F24" s="23"/>
      <c r="G24" s="16"/>
      <c r="H24" s="15"/>
      <c r="I24" s="15"/>
      <c r="J24" s="15"/>
    </row>
    <row r="25" spans="1:10" s="8" customFormat="1" ht="12.75" x14ac:dyDescent="0.2">
      <c r="A25" s="4" t="s">
        <v>18</v>
      </c>
      <c r="B25" s="4"/>
      <c r="C25" s="4"/>
      <c r="D25" s="5">
        <f>D26+D29</f>
        <v>915010</v>
      </c>
      <c r="E25" s="5">
        <f>E26+E29</f>
        <v>915005.99</v>
      </c>
      <c r="F25" s="40">
        <f>E25/D25</f>
        <v>0.9999956175342346</v>
      </c>
      <c r="G25" s="6"/>
      <c r="H25" s="7"/>
      <c r="I25" s="7"/>
      <c r="J25" s="7"/>
    </row>
    <row r="26" spans="1:10" s="8" customFormat="1" ht="12.75" x14ac:dyDescent="0.2">
      <c r="A26" s="9" t="s">
        <v>17</v>
      </c>
      <c r="B26" s="10"/>
      <c r="C26" s="11"/>
      <c r="D26" s="12">
        <f>D27+D28</f>
        <v>892209</v>
      </c>
      <c r="E26" s="12">
        <f>E27+E28</f>
        <v>892209</v>
      </c>
      <c r="F26" s="41">
        <f>E26/D26</f>
        <v>1</v>
      </c>
      <c r="G26" s="14"/>
      <c r="H26" s="10"/>
      <c r="I26" s="10"/>
      <c r="J26" s="10"/>
    </row>
    <row r="27" spans="1:10" s="32" customFormat="1" ht="51" x14ac:dyDescent="0.25">
      <c r="A27" s="26" t="s">
        <v>19</v>
      </c>
      <c r="B27" s="26" t="s">
        <v>41</v>
      </c>
      <c r="C27" s="26" t="s">
        <v>42</v>
      </c>
      <c r="D27" s="36">
        <v>393209</v>
      </c>
      <c r="E27" s="36">
        <v>393209</v>
      </c>
      <c r="F27" s="25">
        <f>E27/D27</f>
        <v>1</v>
      </c>
      <c r="G27" s="55">
        <v>1</v>
      </c>
      <c r="H27" s="56">
        <v>1</v>
      </c>
      <c r="I27" s="21" t="s">
        <v>24</v>
      </c>
      <c r="J27" s="18"/>
    </row>
    <row r="28" spans="1:10" s="32" customFormat="1" ht="63.75" x14ac:dyDescent="0.25">
      <c r="A28" s="26" t="s">
        <v>43</v>
      </c>
      <c r="B28" s="26" t="s">
        <v>20</v>
      </c>
      <c r="C28" s="26" t="s">
        <v>34</v>
      </c>
      <c r="D28" s="36">
        <v>499000</v>
      </c>
      <c r="E28" s="36">
        <v>499000</v>
      </c>
      <c r="F28" s="25">
        <f>E28/D28</f>
        <v>1</v>
      </c>
      <c r="G28" s="55">
        <v>1</v>
      </c>
      <c r="H28" s="21">
        <v>1</v>
      </c>
      <c r="I28" s="21" t="s">
        <v>24</v>
      </c>
      <c r="J28" s="18"/>
    </row>
    <row r="29" spans="1:10" x14ac:dyDescent="0.25">
      <c r="A29" s="9" t="s">
        <v>31</v>
      </c>
      <c r="B29" s="10"/>
      <c r="C29" s="11"/>
      <c r="D29" s="12">
        <v>22801</v>
      </c>
      <c r="E29" s="12">
        <v>22796.99</v>
      </c>
      <c r="F29" s="54">
        <f>E29/D29</f>
        <v>0.99982413052059127</v>
      </c>
      <c r="G29" s="14"/>
      <c r="H29" s="10"/>
      <c r="I29" s="10"/>
      <c r="J29" s="10"/>
    </row>
    <row r="30" spans="1:10" x14ac:dyDescent="0.25">
      <c r="A30" s="17"/>
      <c r="B30" s="18"/>
      <c r="C30" s="18"/>
      <c r="D30" s="19"/>
      <c r="E30" s="19"/>
      <c r="F30" s="20"/>
      <c r="G30" s="20"/>
      <c r="H30" s="21"/>
      <c r="I30" s="21"/>
      <c r="J30" s="17"/>
    </row>
    <row r="31" spans="1:10" s="8" customFormat="1" ht="12.75" x14ac:dyDescent="0.2">
      <c r="A31" s="4" t="s">
        <v>21</v>
      </c>
      <c r="B31" s="4"/>
      <c r="C31" s="4"/>
      <c r="D31" s="5">
        <f>D32+D34</f>
        <v>234000</v>
      </c>
      <c r="E31" s="5">
        <f>E32+E34</f>
        <v>225000</v>
      </c>
      <c r="F31" s="6">
        <f>E31/D31</f>
        <v>0.96153846153846156</v>
      </c>
      <c r="G31" s="6"/>
      <c r="H31" s="7"/>
      <c r="I31" s="7"/>
      <c r="J31" s="7"/>
    </row>
    <row r="32" spans="1:10" s="8" customFormat="1" ht="12.75" x14ac:dyDescent="0.2">
      <c r="A32" s="9" t="s">
        <v>17</v>
      </c>
      <c r="B32" s="10"/>
      <c r="C32" s="11"/>
      <c r="D32" s="12">
        <f>D33</f>
        <v>225000</v>
      </c>
      <c r="E32" s="12">
        <f>E33</f>
        <v>225000</v>
      </c>
      <c r="F32" s="13">
        <f>E32/D32</f>
        <v>1</v>
      </c>
      <c r="G32" s="14"/>
      <c r="H32" s="10"/>
      <c r="I32" s="10"/>
      <c r="J32" s="10"/>
    </row>
    <row r="33" spans="1:10" s="32" customFormat="1" ht="25.5" x14ac:dyDescent="0.25">
      <c r="A33" s="26" t="s">
        <v>44</v>
      </c>
      <c r="B33" s="26" t="s">
        <v>45</v>
      </c>
      <c r="C33" s="26" t="s">
        <v>46</v>
      </c>
      <c r="D33" s="19">
        <v>225000</v>
      </c>
      <c r="E33" s="19">
        <v>225000</v>
      </c>
      <c r="F33" s="25">
        <f>E33/D33</f>
        <v>1</v>
      </c>
      <c r="G33" s="57">
        <v>1</v>
      </c>
      <c r="H33" s="21">
        <v>1</v>
      </c>
      <c r="I33" s="21" t="s">
        <v>24</v>
      </c>
      <c r="J33" s="18"/>
    </row>
    <row r="34" spans="1:10" x14ac:dyDescent="0.25">
      <c r="A34" s="9" t="s">
        <v>31</v>
      </c>
      <c r="B34" s="10"/>
      <c r="C34" s="11"/>
      <c r="D34" s="12">
        <v>9000</v>
      </c>
      <c r="E34" s="12">
        <v>0</v>
      </c>
      <c r="F34" s="13">
        <f>E34/D34</f>
        <v>0</v>
      </c>
      <c r="G34" s="14"/>
      <c r="H34" s="10"/>
      <c r="I34" s="10"/>
      <c r="J34" s="10"/>
    </row>
    <row r="35" spans="1:10" s="32" customFormat="1" x14ac:dyDescent="0.25">
      <c r="A35" s="33"/>
      <c r="B35" s="24"/>
      <c r="C35" s="30"/>
      <c r="D35" s="31"/>
      <c r="E35" s="31"/>
      <c r="F35" s="22"/>
      <c r="G35" s="23"/>
      <c r="H35" s="24"/>
      <c r="I35" s="24"/>
      <c r="J35" s="24"/>
    </row>
    <row r="36" spans="1:10" s="8" customFormat="1" ht="12.75" x14ac:dyDescent="0.2">
      <c r="A36" s="4" t="s">
        <v>33</v>
      </c>
      <c r="B36" s="52"/>
      <c r="C36" s="4"/>
      <c r="D36" s="5">
        <f>D37+D40</f>
        <v>1019790</v>
      </c>
      <c r="E36" s="5">
        <f>E37+E40</f>
        <v>1019790</v>
      </c>
      <c r="F36" s="6">
        <f>E36/D36</f>
        <v>1</v>
      </c>
      <c r="G36" s="6"/>
      <c r="H36" s="7"/>
      <c r="I36" s="7"/>
      <c r="J36" s="7"/>
    </row>
    <row r="37" spans="1:10" s="8" customFormat="1" ht="12.75" x14ac:dyDescent="0.2">
      <c r="A37" s="43" t="s">
        <v>17</v>
      </c>
      <c r="B37" s="44"/>
      <c r="C37" s="45"/>
      <c r="D37" s="12">
        <f>D38+D39</f>
        <v>979000</v>
      </c>
      <c r="E37" s="12">
        <f>E38+E39</f>
        <v>979000</v>
      </c>
      <c r="F37" s="13">
        <f>E37/D37</f>
        <v>1</v>
      </c>
      <c r="G37" s="14"/>
      <c r="H37" s="10"/>
      <c r="I37" s="10"/>
      <c r="J37" s="10"/>
    </row>
    <row r="38" spans="1:10" ht="38.25" x14ac:dyDescent="0.25">
      <c r="A38" s="26" t="s">
        <v>28</v>
      </c>
      <c r="B38" s="26" t="s">
        <v>22</v>
      </c>
      <c r="C38" s="26" t="s">
        <v>23</v>
      </c>
      <c r="D38" s="42">
        <v>200000</v>
      </c>
      <c r="E38" s="19">
        <v>200000</v>
      </c>
      <c r="F38" s="25">
        <f>E38/D38</f>
        <v>1</v>
      </c>
      <c r="G38" s="25">
        <v>1</v>
      </c>
      <c r="H38" s="21">
        <v>1</v>
      </c>
      <c r="I38" s="21" t="s">
        <v>24</v>
      </c>
      <c r="J38" s="18"/>
    </row>
    <row r="39" spans="1:10" ht="38.25" x14ac:dyDescent="0.25">
      <c r="A39" s="26" t="s">
        <v>29</v>
      </c>
      <c r="B39" s="26" t="s">
        <v>25</v>
      </c>
      <c r="C39" s="26" t="s">
        <v>30</v>
      </c>
      <c r="D39" s="49">
        <v>779000</v>
      </c>
      <c r="E39" s="50">
        <v>779000</v>
      </c>
      <c r="F39" s="25">
        <f>E39/D39</f>
        <v>1</v>
      </c>
      <c r="G39" s="25">
        <v>1</v>
      </c>
      <c r="H39" s="21">
        <v>1</v>
      </c>
      <c r="I39" s="21" t="s">
        <v>24</v>
      </c>
      <c r="J39" s="18"/>
    </row>
    <row r="40" spans="1:10" x14ac:dyDescent="0.25">
      <c r="A40" s="46" t="s">
        <v>31</v>
      </c>
      <c r="B40" s="47"/>
      <c r="C40" s="48"/>
      <c r="D40" s="12">
        <v>40790</v>
      </c>
      <c r="E40" s="12">
        <v>40790</v>
      </c>
      <c r="F40" s="54">
        <f>E40/D40</f>
        <v>1</v>
      </c>
      <c r="G40" s="14"/>
      <c r="H40" s="10"/>
      <c r="I40" s="10"/>
      <c r="J40" s="10"/>
    </row>
    <row r="41" spans="1:10" x14ac:dyDescent="0.25">
      <c r="E41" s="51"/>
    </row>
    <row r="42" spans="1:10" x14ac:dyDescent="0.25">
      <c r="E42" s="51"/>
    </row>
    <row r="43" spans="1:10" x14ac:dyDescent="0.25">
      <c r="E43" s="51"/>
    </row>
  </sheetData>
  <mergeCells count="24">
    <mergeCell ref="A6:J6"/>
    <mergeCell ref="A1:J1"/>
    <mergeCell ref="A2:J2"/>
    <mergeCell ref="A3:J3"/>
    <mergeCell ref="A4:J4"/>
    <mergeCell ref="A5:J5"/>
    <mergeCell ref="H12:H14"/>
    <mergeCell ref="I12:I14"/>
    <mergeCell ref="A15:C15"/>
    <mergeCell ref="A7:J7"/>
    <mergeCell ref="H8:I8"/>
    <mergeCell ref="A9:A14"/>
    <mergeCell ref="B9:B14"/>
    <mergeCell ref="C9:C14"/>
    <mergeCell ref="D9:D14"/>
    <mergeCell ref="E9:G10"/>
    <mergeCell ref="H9:I11"/>
    <mergeCell ref="J9:J14"/>
    <mergeCell ref="E11:F11"/>
    <mergeCell ref="A16:C16"/>
    <mergeCell ref="A17:C17"/>
    <mergeCell ref="G11:G14"/>
    <mergeCell ref="E12:E14"/>
    <mergeCell ref="F12:F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PROMANP FANP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Lara Villa</dc:creator>
  <cp:lastModifiedBy>Yesenia Toledo Sanchez</cp:lastModifiedBy>
  <dcterms:created xsi:type="dcterms:W3CDTF">2016-10-12T23:12:03Z</dcterms:created>
  <dcterms:modified xsi:type="dcterms:W3CDTF">2017-05-24T00:01:35Z</dcterms:modified>
</cp:coreProperties>
</file>