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PROCER 2015" sheetId="6" r:id="rId1"/>
  </sheets>
  <calcPr calcId="145621"/>
</workbook>
</file>

<file path=xl/calcChain.xml><?xml version="1.0" encoding="utf-8"?>
<calcChain xmlns="http://schemas.openxmlformats.org/spreadsheetml/2006/main">
  <c r="F234" i="6" l="1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7" i="6"/>
  <c r="F216" i="6"/>
  <c r="F215" i="6"/>
  <c r="F214" i="6"/>
  <c r="F213" i="6"/>
  <c r="F212" i="6"/>
  <c r="F211" i="6"/>
  <c r="F210" i="6"/>
  <c r="F209" i="6"/>
  <c r="E208" i="6"/>
  <c r="D208" i="6"/>
  <c r="F203" i="6"/>
  <c r="F202" i="6"/>
  <c r="F201" i="6"/>
  <c r="F200" i="6"/>
  <c r="F199" i="6"/>
  <c r="F198" i="6"/>
  <c r="F197" i="6"/>
  <c r="F196" i="6"/>
  <c r="F195" i="6"/>
  <c r="F194" i="6"/>
  <c r="F193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2" i="6"/>
  <c r="F171" i="6"/>
  <c r="F170" i="6"/>
  <c r="F169" i="6"/>
  <c r="E168" i="6"/>
  <c r="D168" i="6"/>
  <c r="F163" i="6"/>
  <c r="F162" i="6"/>
  <c r="F161" i="6"/>
  <c r="F160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E142" i="6"/>
  <c r="D142" i="6"/>
  <c r="D141" i="6"/>
  <c r="F137" i="6"/>
  <c r="F136" i="6"/>
  <c r="F135" i="6"/>
  <c r="F134" i="6"/>
  <c r="F133" i="6"/>
  <c r="F132" i="6"/>
  <c r="E131" i="6"/>
  <c r="D130" i="6"/>
  <c r="F126" i="6"/>
  <c r="F125" i="6"/>
  <c r="F124" i="6"/>
  <c r="F123" i="6"/>
  <c r="F122" i="6"/>
  <c r="F121" i="6"/>
  <c r="F120" i="6"/>
  <c r="E119" i="6"/>
  <c r="E118" i="6"/>
  <c r="D119" i="6"/>
  <c r="D118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E98" i="6"/>
  <c r="D98" i="6"/>
  <c r="F93" i="6"/>
  <c r="F92" i="6"/>
  <c r="F91" i="6"/>
  <c r="F90" i="6"/>
  <c r="F89" i="6"/>
  <c r="F88" i="6"/>
  <c r="E87" i="6"/>
  <c r="E86" i="6"/>
  <c r="D87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E66" i="6"/>
  <c r="E65" i="6"/>
  <c r="D66" i="6"/>
  <c r="F61" i="6"/>
  <c r="F60" i="6"/>
  <c r="F59" i="6"/>
  <c r="F58" i="6"/>
  <c r="F57" i="6"/>
  <c r="F56" i="6"/>
  <c r="F55" i="6"/>
  <c r="F54" i="6"/>
  <c r="F53" i="6"/>
  <c r="E52" i="6"/>
  <c r="D52" i="6"/>
  <c r="F47" i="6"/>
  <c r="F46" i="6"/>
  <c r="F45" i="6"/>
  <c r="F43" i="6"/>
  <c r="F42" i="6"/>
  <c r="F41" i="6"/>
  <c r="F40" i="6"/>
  <c r="F39" i="6"/>
  <c r="F38" i="6"/>
  <c r="F37" i="6"/>
  <c r="F3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E16" i="6"/>
  <c r="E15" i="6"/>
  <c r="D16" i="6"/>
  <c r="D51" i="6"/>
  <c r="F98" i="6"/>
  <c r="E141" i="6"/>
  <c r="D207" i="6"/>
  <c r="E97" i="6"/>
  <c r="E167" i="6"/>
  <c r="F66" i="6"/>
  <c r="F208" i="6"/>
  <c r="F131" i="6"/>
  <c r="D65" i="6"/>
  <c r="F65" i="6"/>
  <c r="F141" i="6"/>
  <c r="F142" i="6"/>
  <c r="D15" i="6"/>
  <c r="F15" i="6"/>
  <c r="F87" i="6"/>
  <c r="D167" i="6"/>
  <c r="F167" i="6"/>
  <c r="F168" i="6"/>
  <c r="F118" i="6"/>
  <c r="F52" i="6"/>
  <c r="E51" i="6"/>
  <c r="F51" i="6"/>
  <c r="D86" i="6"/>
  <c r="F86" i="6"/>
  <c r="F119" i="6"/>
  <c r="F16" i="6"/>
  <c r="E130" i="6"/>
  <c r="F130" i="6"/>
  <c r="E207" i="6"/>
  <c r="F207" i="6"/>
  <c r="D97" i="6"/>
  <c r="F97" i="6"/>
  <c r="E14" i="6"/>
  <c r="D14" i="6"/>
  <c r="F14" i="6"/>
</calcChain>
</file>

<file path=xl/sharedStrings.xml><?xml version="1.0" encoding="utf-8"?>
<sst xmlns="http://schemas.openxmlformats.org/spreadsheetml/2006/main" count="954" uniqueCount="420">
  <si>
    <t>AVANCES</t>
  </si>
  <si>
    <t>FINANCIERO</t>
  </si>
  <si>
    <t>%</t>
  </si>
  <si>
    <t>METAS</t>
  </si>
  <si>
    <t>Número</t>
  </si>
  <si>
    <t>CANCELADO</t>
  </si>
  <si>
    <t>SECRETARÍA DE MEDIO AMBIENTE Y RECURSOS NATURALES</t>
  </si>
  <si>
    <t>COMISIÓN NACIONAL DE ÁREAS NATURALES PROTEGIDAS</t>
  </si>
  <si>
    <t>BENEFICIARIO</t>
  </si>
  <si>
    <t>INVERSIÓN AUTORIZADA</t>
  </si>
  <si>
    <t>DESCRIPCIÓN DEL AVANCE FÍSICO Y OBSERVACIONES</t>
  </si>
  <si>
    <t>FÍSICO          %</t>
  </si>
  <si>
    <t>Unidad de Medida</t>
  </si>
  <si>
    <t>TOTAL</t>
  </si>
  <si>
    <t>INSTITUTO DE ECOLOGÍA, A.C.</t>
  </si>
  <si>
    <t>AMIGOS DE ISLA CONTOY, A.C.</t>
  </si>
  <si>
    <t>ECOLOGÍA Y CONSERVACIÓN DE BALLENAS, A.C.</t>
  </si>
  <si>
    <t>PROGRAMA DE CONSERVACIÓN DE ESPECIES EN RIESGO (PROCER)</t>
  </si>
  <si>
    <t xml:space="preserve">REGIÓN PRIORITARIA </t>
  </si>
  <si>
    <t>CONCEPTO DE APOYO</t>
  </si>
  <si>
    <t>$ (en pesos)</t>
  </si>
  <si>
    <t>DIRECCIÓN GENERAL DE OPERACIÓN REGIONAL</t>
  </si>
  <si>
    <t>SUBTOTAL CONCEPTOS DE APOYO</t>
  </si>
  <si>
    <t>Proyecto</t>
  </si>
  <si>
    <t>UNIVERSIDAD AUTÓNOMA DE QUERÉTARO</t>
  </si>
  <si>
    <t>APFF LAGUNA MADRE Y DELTA DEL RÍO BRAVO</t>
  </si>
  <si>
    <t>DIRECCIÓN REGIONAL PENÍNSULA DE BAJA CALIFORNIA Y PACÍFICO NORTE</t>
  </si>
  <si>
    <t>DIRECCIÓN REGIONAL NOROESTE Y ALTO GOLFO DE CALIFORNIA</t>
  </si>
  <si>
    <t>DIRECCIÓN REGIONAL NORTE Y SIERRA MADRE OCCIDENTAL</t>
  </si>
  <si>
    <t>DIRECCIÓN REGIONAL NORESTE Y SIERRA MADRE ORIENTAL</t>
  </si>
  <si>
    <t>DIRECCIÓN REGIONAL OCCIDENTE Y PACÍFICO CENTRO</t>
  </si>
  <si>
    <t>DIRECCIÓN REGIONAL PLANICIE COSTERA Y GOLFO DE MÉXICO</t>
  </si>
  <si>
    <t>DIRECCIÓN REGIONAL PENÍNSULA DE YUCATÁN Y CARIBE MEXICANO</t>
  </si>
  <si>
    <t xml:space="preserve">Gastos indirectos </t>
  </si>
  <si>
    <t>ECOCIMATI, A.C.</t>
  </si>
  <si>
    <t>OCEANUS, A.C.</t>
  </si>
  <si>
    <t>EJERCICIO FISCAL 2015</t>
  </si>
  <si>
    <r>
      <t>INFORME TRIMESTRAL</t>
    </r>
    <r>
      <rPr>
        <b/>
        <sz val="10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 xml:space="preserve">DE AVANCE FÍSICO-FINANCIERO Y DE METAS </t>
    </r>
  </si>
  <si>
    <t>Periodo: Cuarto Trimestre</t>
  </si>
  <si>
    <t>Fecha de elaboración:  10 de enero de 2016</t>
  </si>
  <si>
    <t>REGIÓN PRIORITARIA</t>
  </si>
  <si>
    <t>FNANCIERO</t>
  </si>
  <si>
    <t xml:space="preserve">PACÍFICO MEXICANO </t>
  </si>
  <si>
    <t xml:space="preserve">10.22 CONSERVACIÓN DE MAMÍFEROS MARINOS EN EL PACÍFICO MEXICANO </t>
  </si>
  <si>
    <t>NIVEL NACIONAL</t>
  </si>
  <si>
    <t xml:space="preserve">10.13 DIAGNÓSTICO E IDENTIFICACIÓN DE AMENAZAS PARA LOS ANFIBIOS EN MÉXICO PARA SU CONSERVACIÓN </t>
  </si>
  <si>
    <t>OCÉANOS VIVIENTES, A.C.</t>
  </si>
  <si>
    <t xml:space="preserve">10.12 EVALUACIÓN DE LA SITUACIÓN ACTUAL DE LOS PECES SIERRA EN MÉXICO </t>
  </si>
  <si>
    <t>TIERRA VERDE NATURALEZA Y CULTURA,  A.C.</t>
  </si>
  <si>
    <t>SANTUARIO PLAYA ESCOBILLA Y PLAYA MORRO AYUTA, OAXACA E IXTAPILLA, MICHOACÁN</t>
  </si>
  <si>
    <t>10.17 EVALUACIÓN DEL ÉXITO DE LAS NIDADAS DE TORTUGA GOLFINA EN PLAYAS DE ARRIBADA</t>
  </si>
  <si>
    <t>REGIONES PRIORITARIAS: AJOS BAVISPE Y SIERRA DE SAN LUIS, SONORA; JANOS, CAMPO VERDE, MADERA, TUTUACA, PAPIGOCHIC, CUMBRES DE MAJALCA, EN CHIHUAHUA</t>
  </si>
  <si>
    <t>10.32 CONSERVACIÓN DE LA POBLACIÓN DE LOBO MEXICANO EN LA SIERRA MADRE OCCIDENTAL</t>
  </si>
  <si>
    <t>CENTRO DE INVESTIGACIÓN CIENTÍFICA Y DE EDUCACIÓN SUPERIOR DE ENSENADA, BAJA CALIFORNIA</t>
  </si>
  <si>
    <t>GOLFO DE CALIFORNIA</t>
  </si>
  <si>
    <t xml:space="preserve">10.36 EVALUACIÓN DE LA ABUNDANCIA, TENDENCIA POBLACIONAL Y DISTRIBUCIÓN ESPACIAL DEL RORCUAL COMÚN EN EL GOLFO DE CALIFORNIA </t>
  </si>
  <si>
    <t>INSTITUTO POLITÉCNICO NACIONAL</t>
  </si>
  <si>
    <t>ZONAS MARINAS CORRESPONDIENTES A LAS REGIONES 1 “PENÍNSULA DE BAJA CALIFORNIA Y PACÍFICO NORTE” Y 2 “NOROESTE Y ALTO GOLFO DE CALIFORNIA”.</t>
  </si>
  <si>
    <t xml:space="preserve">10.19 PROGRAMA DE MONITOREO EN ÁREAS DE ALIMENTACIÓN DE TORTUGAS MARINAS EN EL NOROESTE DEL PACÍFICO MEXICANO </t>
  </si>
  <si>
    <t>ANTA - BALAM, TAPIR - TIGRE, A.C.</t>
  </si>
  <si>
    <t>REGIONES PRIORITARIAS: SAHUARIPA, SONORA; CADNR 043 ESTADO DE NAYARIT (SIERRA DE VALLEJO-RÍO AMECA), NAYARIT; APFF MESETA DE CACAXTLA (ESPECÍFICAMENTE EN SAN IGNACIO), SINALOA; RPC CHINANTLA OAXACA; SIAN KA´AN, QUINTANA ROO; Y CALAKMUL, CAMPECHE</t>
  </si>
  <si>
    <t xml:space="preserve">10.31 FOTOIDENTIFICACIÓN EN REGIONES PRIORITARIAS PARA LA INTEGRACIÓN DEL SISTEMA NACIONAL DE INFORMACIÓN DEL JAGUAR </t>
  </si>
  <si>
    <t>CONSERVACIÓN DE VIDA SILVESTRE Y DESARROLLO COMUNITARIO, A.C. (COVIDEC, A.C.)</t>
  </si>
  <si>
    <t>10.30 FORTALECIMIENTO DE LA RED NACIONAL DE VIGILANCIA COMUNITARIA PARA LA CONSERVACIÓN DEL JAGUAR</t>
  </si>
  <si>
    <t>TNC CONSERVACIÓN DE LA NATURALEZA, A.C.</t>
  </si>
  <si>
    <t>10.27 VINCULACIÓN SOCIAL PARA LA CONSERVACIÓN DEL BISONTE EN MÉXICO</t>
  </si>
  <si>
    <t xml:space="preserve">10.29 IMPLEMENTACIÓN DE LA ESTRATEGIA PARA LA PREVENCIÓN DE CONFLICTOS DE DEPREDACIÓN DE GANADO POR EL JAGUAR </t>
  </si>
  <si>
    <t>10.6 INTERCAMBIO DE CONOCIMIENTO GENERADO A PARTIR DE LAS ACTIVIDADES DEL PROGRAMA DE CONSERVACION DE ESPECIES EN RIESGO</t>
  </si>
  <si>
    <t>10.1 DESARROLLO DE CAPACIDADES PARA LA REDUCCIÓN DE CONFLICTOS CON LA FAUNA SILVESTRE</t>
  </si>
  <si>
    <t>CONSERVACIÓN DE LA BIODIVERSIDAD DEL USUMACINTA, A.C.</t>
  </si>
  <si>
    <t>ZONAS DE ATENCIÓN DE MANATÍES</t>
  </si>
  <si>
    <t>10.34 FORTALECIMIENTO A LA CONSERVACIÓN DEL MANATÍ EN EL GOLFO DE MÉXICO Y MAR CARIBE</t>
  </si>
  <si>
    <t>NATURA Y ECOSISTEMAS MEXICANOS, A.C.</t>
  </si>
  <si>
    <t>10.4 DIFUSIÓN AUDIOVISUAL Y MULTIMEDIA DE LA BIODIVERSIDAD MEXICANA: ESPECIES EN RIESGO Y PRIORITARIAS PARA LA CONSERVACIÓN</t>
  </si>
  <si>
    <t>PRO NATURA PENÍNSULA DE YUCATÁN, A.C.</t>
  </si>
  <si>
    <t>10.18 EVALUACIÓN DEL ÉXITO EN LA TRANSFERENCIA DE CONOCIMIENTO PARA LA RECUPERACIÓN DE LAS TORTUGAS MARINAS: PROCER 2010-2014</t>
  </si>
  <si>
    <t>CENTRO PARA LA BIODIVERSIDAD MARINA Y LA CONSERVACIÓN, A.C.</t>
  </si>
  <si>
    <t>RB EL VIZCAINO; ÁPFF YUM BALAM; RB RÍA LAGARTOS Y RB BANCO CHINCHORRO.</t>
  </si>
  <si>
    <t>10.9 MARES MEXICANOS: COMUNICACIÓN DE LA BIODIVERSIDAD MARINA</t>
  </si>
  <si>
    <t>COLEGIO DE POSTGRADUADOS</t>
  </si>
  <si>
    <t>RB SIERRA DEL ABRA TANCHIPA, RPC XILITLA, PN LOS MÁRMOLES, RB SIERRA GORDA, APRN ZPFV CUENCA HIDROGRÁFICA DEL RÍO NECAXA, PN CAÑÓN DEL RÍO BLANCO Y RPC CORREDOR BIOLÓGICO DE BOSQUE MESÓFILO DE MONTAÑA</t>
  </si>
  <si>
    <t>10.28 CONSERVACIÓN Y CONECTIVIDAD DEL JAGUAR EN EL CORREDOR ECOLÓGICO SIERRA MADRE ORIENTAL</t>
  </si>
  <si>
    <t>10.20 USO DE HERRAMIENTAS INFORMÁTICAS PARA LA EVALUACIÓN DE RESULTADOS DE CONSERVACIÓN DE TORTUGAS MARINAS</t>
  </si>
  <si>
    <t>CONSERVACIÓN BIOLÓGICA Y DESARROLLO SOCIAL, A.C.</t>
  </si>
  <si>
    <t>RB TEHUACÁN-CUICATLÁN, ÁPRN Y ZPF VEDADA CUENCA HIDROGRÁFICA DEL RÍO NECAXA, RB SIERRA DE HUAUTLA Y PN COFRE DE PEROTE</t>
  </si>
  <si>
    <t>10.35 CONSERVACIÓN DE HÁBITAT Y MONITOREO DE NUTRIA NEOTROPICAL EN MÉXICO</t>
  </si>
  <si>
    <t>ESPACIOS NATURALES Y DESARROLLO SUSTENTABLE, A.C. (ENDESU, A.C.)</t>
  </si>
  <si>
    <t>DESIERTO SEMIÁRIDO DE ZACATECAS.</t>
  </si>
  <si>
    <t>10.24 FORTALECIMIENTO DE LAS POBLACIONES DE PRESAS POTENCIALES DEL ÁGUILA REAL Y RESTAURACIÓN DE HÁBITAT EN EL DESIERTO SEMIÁRIDO ZACATECANO</t>
  </si>
  <si>
    <t>APFF SIERRA DE ÁLVAREZ, APFF LAGUNA MADRE Y DELTA DEL RIO BRAVO, APRN CADNR 04 DON MARTÍN, EN LO RESPECTIVO A LAS SUBCUENCAS DE LOS RÍOS SABINAS, ALAMÓS, SALADO Y MIMBRES, PN EL POTOSÍ Y RB MARIPOSA MONARCA</t>
  </si>
  <si>
    <t>10.23 ACCIONES DE CONSERVACIÓN EN FAVOR DE LA MIGRACIÓN DE LA MARIPOSA MONARCA</t>
  </si>
  <si>
    <t>VIDA SILVESTRE COATL, A.C.</t>
  </si>
  <si>
    <t>10.15 DIAGNÓSTICO DE LAS POBLACIONES DE ABRONIA EN MÉXICO Y CONSOLIDACIÓN DE ESTRATEGIAS PARA SU CONSERVACIÓN</t>
  </si>
  <si>
    <t>SOLUCIONES AMBIENTALES ITZENI, A.C.</t>
  </si>
  <si>
    <t>10.3 DESARROLLO Y FORTALECIMIENTO DE CAPACIDADES TÉCNICAS PARA LA IDENTIFICACIÓN Y MANEJO DE ESPECIES ATENDIDAS EN EL MARCO DEL PROCER</t>
  </si>
  <si>
    <t>10.2 CONSERVACIÓN DE ESPECIES EN RIESGO EN MÉXICO A TRAVÉS DE LA DIFUSIÓN DEL PROCER</t>
  </si>
  <si>
    <t>10.8 CONSERVACIÓN DE ESPECIES EN RIESGO A TRAVÉS DE ESTRATEGIAS DE MONITOREO</t>
  </si>
  <si>
    <t>ECOSISTEMICA, A.C.</t>
  </si>
  <si>
    <t>10.25 REALIZACIÓN DEL PRIMER ENCUENTRO NACIONAL DE EXPERTOS Y COMITÉS PARTICIPATIVOS DE PROTECCIÓN Y MONITOREO DEL ÁGUILA REAL</t>
  </si>
  <si>
    <t>COMUNIDAD Y BIODIVERSIDAD, A.C.</t>
  </si>
  <si>
    <t>10.10 PROPUESTA PARA LA DESIGNACIÓN DEL SISTEMA ARRECIFAL MESOAMERICANO COMO ZONA MARINA ESPECIALMENTE SENSIBLE A LA NAVEGACIÓN</t>
  </si>
  <si>
    <t>UNIVERSIDAD AUTÓNOMA METROPOLITANA</t>
  </si>
  <si>
    <t>10.11 DIAGNÓSTICO DE LA INVASIÓN DEL PEZ DIABLO EN LOS SISTEMAS ACUÁTICOS CONTINENTALES DE MÉXICO</t>
  </si>
  <si>
    <t>GRUPO ANIMA EFFERUS, ASOCIACION CIVIL</t>
  </si>
  <si>
    <t>10.5 DIVULGACIÓN EN ZOOLÓGICOS DE INFORMACIÓN BIOLÓGICA Y SOBRE LA CONSERVACIÓN DE ESPECIES EN RIESGO</t>
  </si>
  <si>
    <t>UNIVERSIDAD ESTATAL DE SONORA</t>
  </si>
  <si>
    <t>10.26 CONOCIMIENTO Y CONSOLIDACIÓN DE UNA ESTRATEGIA PARA LA CONSERVACIÓN DEL HALCÓN APLOMADO EN MÉXICO</t>
  </si>
  <si>
    <t>RB EL VIZCAÍNO</t>
  </si>
  <si>
    <t>1.8 CONSERVACIÓN DEL TIBURÓN BLANCO EN LA BAHÍA SEBASTIÁN VIZCAÍNO Y LAGUNA OJO DE LIEBRE</t>
  </si>
  <si>
    <t>ASOCIACIÓN DE INVESTIGACIÓN Y CONSERVACIÓN DE MAMÍFEROS MARÍNOS Y SU HÁBITAT, A.C. (AICMMARH, A.C.)</t>
  </si>
  <si>
    <t>PN BAHÍA DE LORETO</t>
  </si>
  <si>
    <t>1.13 ACCIONES PARA LA CONSERVACIÓN DE LA BALLENA AZUL</t>
  </si>
  <si>
    <t xml:space="preserve"> RB ISLA GUADALUPE</t>
  </si>
  <si>
    <t>1.9 FORTALECIMIENTO A LA CONSERVACIÓN DEL TIBURÓN BLANCO EN LA RB ISLA GUADALUPE</t>
  </si>
  <si>
    <t>APFF VALLE DE LOS CIRIOS Y LA RB EL VIZCAÍNO,</t>
  </si>
  <si>
    <t>1.14 MANEJO Y RECUPERACIÓN DEL BERRENDO PENINSULAR</t>
  </si>
  <si>
    <t>GRUPO ECOLÓGIA Y CONSERVACIÓN DE ISLAS, A.C. (GECI, A.C.)</t>
  </si>
  <si>
    <t>1.3 MONITOREO DE LAS ESPECIES DE AVES MARINAS CON CATEGORÍA DE RIESGO EN LA RB ISLA GUADALUPE</t>
  </si>
  <si>
    <t>CENTRO DE INVESTIGACIONES BIOLÓGICAS DEL NOROESTE, S.C. (CIBNOR, S.C.)</t>
  </si>
  <si>
    <t>RB SIERRA LA LAGUNA</t>
  </si>
  <si>
    <t>1.7 FORTALECIMIENTO A LAS ACCIONES DE CONTROL DEL CLAVEL ALEMÁN EN LA RB SIERRA LA LAGUNA</t>
  </si>
  <si>
    <t>PN SIERRA DE SAN PEDRO MÁRTIR</t>
  </si>
  <si>
    <t>1.12 CONSERVACIÓN Y MANEJO DE LA POBLACIÓN DE CÓNDOR DE CALIFORNIA EN LA TEMPORADA 2014</t>
  </si>
  <si>
    <t>1.10 CARACTERIZACIÓN DE LOS SITIOS DE FORRAJEO DE LA TORTUGA NEGRA EN LA LAGUNA OJO DE LIEBRE</t>
  </si>
  <si>
    <t>ISLAS DEL PACIFICO DE BAJA CALIFORNIA (ISLA CEDROS)</t>
  </si>
  <si>
    <t>1.5 FORTALECIMIENTO DE LAS ACCIONES DE ERRADICACIÓN DE ESPECIES FERALES COMO ESTRATEGIA DE CONSERVACIÓN DEL VENADO BURA EN ISLA CEDROS</t>
  </si>
  <si>
    <t>INSTITUTO POLITÉCNICO NACIONAL-CIIDIR UNIDAD SINALOA</t>
  </si>
  <si>
    <t>ISLA SANTA MARÍA DEL APFF ISLAS DEL GOLFO DE CALIFORNIA Y EN LA ZONA DE ALIMENTACIÓN DE TORTUGAS MARINAS EN EL SISTEMA LAGUNAR SAN IGNACIO-NAVACHISTE-MACAPULE</t>
  </si>
  <si>
    <t>2.3 MONITOREO DE TORTUGA MARINA EN LA PLAYA DE LA ISLA SANTA MARÍA Y EN LA ZONA DE ALIMENTACIÓN UBICADA EN EL SISTEMA LAGUNAR SAN IGNACIO-NAVACHISTE-MACAPULE EN SINALOA</t>
  </si>
  <si>
    <t>PRONATURA NOROESTE, A.C.</t>
  </si>
  <si>
    <t>APFF MESETA DE CACAXTLA Y RPC MONTE MOJINO</t>
  </si>
  <si>
    <t>2.12 CONSERVACIÓN DE LA GUACAMAYA VERDE Y SU HÁBITAT EN DOS REGIONES PRIORITARIAS EN SINALOA</t>
  </si>
  <si>
    <t>NATURALIA COMITÉ PARA LA CONSERVACIÓN DE ESPECIES SILVESTRES, A.C.</t>
  </si>
  <si>
    <t>RPC CORREDOR BIOLÓGICO CUENCA DEL RÍO SAN PEDRO</t>
  </si>
  <si>
    <t>2.19 CONSERVACIÓN, MANEJO Y PROTECCIÓN DEL PERRITO DE LA PRADERA DE COLA NEGRA Y SU HÁBITAT EN LA RPC CORREDOR BIOLÓGICO CUENCA DEL RÍO SAN PEDRO</t>
  </si>
  <si>
    <t>UNIVERSIDAD PEDAGÓGICA DEL ESTADO DE SINALOA</t>
  </si>
  <si>
    <t>APFF MESETA DE CACAXTLA Y LAS RPC MONTE MOJINO Y MARISMAS NACIONALES SINALOA</t>
  </si>
  <si>
    <t>2.16 ACCIONES PARA EL FORTALECIMIENTO DE LA CONSERVACIÓN DEL JAGUAR EN EL APFF MESETA DE CACAXTLA Y SU ZONA DE INFLUENCIA</t>
  </si>
  <si>
    <t xml:space="preserve">RB EL PINACATE Y GRAN DESIERTO DE ALTAR </t>
  </si>
  <si>
    <t>2.4 MONITOREO DE RAPACES EN LA RB EL PINACATE Y GRAN DESIERTO DE ALTAR CON ÉNFASIS EN ÁGUILA REAL</t>
  </si>
  <si>
    <t>RFN Y RFS AJOS BAVISPE, CORREDOR BIOLÓGICO CUENCA DEL RÍO SAN PEDRO Y SIERRA DE SAN LUIS</t>
  </si>
  <si>
    <t>2.14 CONSERVACIÓN, PROTECCIÓN DE HÁBITAT Y REINTRODUCCIÓN DE CASTOR EN EL NORTE DE SONORA</t>
  </si>
  <si>
    <t>RP BAHÍA DE SANTA MARÍA Y ENSENADA DE PABELLONES</t>
  </si>
  <si>
    <t>2.1 EVALUACIÓN DE LA CAPTURA INCIDENTAL DE TORTUGAS MARINAS DURANTE LA PESCA DE TIBURÓN EN EL CENTRO-NORTE DE SINALOA</t>
  </si>
  <si>
    <t>ZONA MARINA ALREDEDOR DE LA ISLA FARALLÓN DE SAN IGNACIO (AFFF ISLAS DEL GOLFO DE CALIFORNIA SINALOA)</t>
  </si>
  <si>
    <t>2.2 DIAGNÓSTICO DE LA ZONA MARINA ALREDEDOR DE LA ISLA FARALLÓN DE SAN IGNACIO COMO HÁBITAT PRIORITARIO PARA TORTUGA MARINA</t>
  </si>
  <si>
    <t>APFF SIERRA DE ÁLAMOS-RÍO CUCHUJAQUI</t>
  </si>
  <si>
    <t>2.15 ESTRATEGIAS PARA LA CONSERVACIÓN DEL JAGUAR EN EL APFF SIERRA DE ÁLAMOS-RÍO CUCHUJAQUI</t>
  </si>
  <si>
    <t>CENTRO DE CIENCIAS DE SINALOA</t>
  </si>
  <si>
    <t>RPC ENSENADA DE PABELLONES, EN LAS LAGUNAS DE CHIRICAHUETO Y CAIMANERO</t>
  </si>
  <si>
    <t>2.8 FORTALECIMIENTO PARA EL CONTROL DEL PEZ DIABLO EN LOS SISTEMAS LAGUNARES DE CHIRICAHUETO Y CAIMANERO</t>
  </si>
  <si>
    <t>APFF ISLAS DEL GOLFO DE CALIFORNIA.</t>
  </si>
  <si>
    <t>2.7 PROGRAMA DE CONTROL DE ZACATE BUFFEL Y REFORESTACIÓN EN LA ISLA PÁJAROS</t>
  </si>
  <si>
    <t>2.9 CONTROL DE CONEJO DOMÉSTICO EXÓTICO EN LA ISLA PÁJAROS</t>
  </si>
  <si>
    <t>2.10 ERRADICACIÓN DE LA POBLACIÓN DE CABRAS EN LA ISLA VENADOS</t>
  </si>
  <si>
    <t>2.6 PROGRAMA DE CONTROL DE PINO SALADO EN LAS ISLAS SAN IGNACIO Y EL RELLENO EN EL APFF ISLAS DEL GOLFO DE CALIFORNIA</t>
  </si>
  <si>
    <t>SUSTITUIDO EL BENEFICIARIO</t>
  </si>
  <si>
    <t>CENTRO DE INVESTIGACIÓN EN ALIMENTACIÓN Y DESARROLLO, AC</t>
  </si>
  <si>
    <t>RESERVA FORESTAL NACIONAL Y REFUGIO DE FAUNA SILVESTRE AJOS BAVISPE.</t>
  </si>
  <si>
    <t>2.17 DIAGNÓSTICO SOBRE EL ESTADO DE CONSERVACIÓN DE LA NUTRIA NEOTROPICAL EN EL ANP AJOS BAVISPE</t>
  </si>
  <si>
    <t>RB EL PINACATE Y GRAN DESIERTO DE ALTAR</t>
  </si>
  <si>
    <t>2.13 OPERACIÓN, MANTENIMIENTO Y MONITOREO DE RED DE BEBEDEROS PARA BERRENDO SONORENSE EN LA RB EL PINACATE Y GRAN DESIERTO DE ALTAR</t>
  </si>
  <si>
    <t>(DESIERTO CHIHUAHUENSE) RB JANOS Y EN LA ZONA DE CONSERVACIÓN DEL BERRENDO EN CHIHUAHUA.</t>
  </si>
  <si>
    <t>3.5 CONSERVACIÓN, MONITOREO Y RECUPERACIÓN DE LAS POBLACIONES DE BERRENDO CHIHUAHUENSE</t>
  </si>
  <si>
    <t>EL ACTA DE DICATMEN NO VIENE EN ORDEN DE PRIORIDAD</t>
  </si>
  <si>
    <t>UNIVERSIDAD AUTÓNOMA DE NUEVO LEÓN</t>
  </si>
  <si>
    <t>3.1 MANEJO Y CONSERVACIÓN DE LOS PASTIZALES NATURALES Y SUS ESPECIES EN RIESGO EN CHIHUAHUA</t>
  </si>
  <si>
    <r>
      <t>Lo marcado en verde es lo la regional indica en su informe como Región Prioritaria (</t>
    </r>
    <r>
      <rPr>
        <sz val="10"/>
        <rFont val="Calibri"/>
        <family val="2"/>
      </rPr>
      <t>Nota: solo para cuando no coincide con lo marcado en negro</t>
    </r>
    <r>
      <rPr>
        <sz val="10"/>
        <color indexed="17"/>
        <rFont val="Calibri"/>
        <family val="2"/>
      </rPr>
      <t>)</t>
    </r>
  </si>
  <si>
    <t xml:space="preserve">CENTRO DE ECOLOGÍA REGIONAL A. C. </t>
  </si>
  <si>
    <t>RB LA MICHILIA Y PN SIERRA DE  ÓRGANOS</t>
  </si>
  <si>
    <t>3.4 ACCIONES PARA EL MEJORAMIENTO Y CONSERVACIÓN DEL HÁBITAT DEL ÁGUILA REAL EN LA RB LA MICHILA Y EL PN SIERRA DE ÓRGANOS</t>
  </si>
  <si>
    <t>RPC SIERRA TARAHUMARA</t>
  </si>
  <si>
    <t>3.3 CONSERVACIÓN Y MANEJO DE LA GUACAMAYA VERDE EN LA REGIÓN PRIORITARIA SIERRA TARAHUMARA</t>
  </si>
  <si>
    <t>UNIVERSIDAD AUTÓNOMA DE MÉXICO</t>
  </si>
  <si>
    <t xml:space="preserve"> RB JANOS</t>
  </si>
  <si>
    <t>3.2 MANEJO GANDERO SUSTENTABLE Y MEJORAMIENTO DE LA CALIDAD DE LOS PASTIZALES DE LA RB JANOS PARA PROTEGER Y CONSERVAR ESPECIES EN RIESGO</t>
  </si>
  <si>
    <t>3.6 MANEJO Y MONITOREO PARA LA COSNSERVACIÓN DEL PERRITO LLANERO DE COLA NEGRA Y HURÓN DE PATAS NEGRAS EN LA RB JANOS</t>
  </si>
  <si>
    <t>UNIVERSIDAD AUTONOMA DE NUEVO LEÓN, FACULTAD DE CIENCIAS BIOLÓGICAS</t>
  </si>
  <si>
    <t>RPC PRADERA DEL TOKIO Y SIERRA DE ARTEAGA.</t>
  </si>
  <si>
    <t>4.11 DIAGNOSTICO DE LA CALIDAD DEL HABITAT Y DE LAS AMENAZAS QUE AFECTAN LAS EPOCAS REPRODUCTIVAS Y POSTREPRODUCTIVAS DE LAS POBLACIONES DEL GORRIÓN DE WORTHEN</t>
  </si>
  <si>
    <t>ACTA DICTAMEN NO VIENE EN ORDEN DE PUNTAJE (MAYOR A MENOR)</t>
  </si>
  <si>
    <t>PRONATURA NORESTE, A. C.</t>
  </si>
  <si>
    <t>APFF CUATROCIENEGAS</t>
  </si>
  <si>
    <t>4.5 ACCIONES DE CONTROL DE ESPECIES INVASORAS PARA LA CONSERVACIÓN DE PECES ENDÉMICOS EN EL APFF CUATROCIENEGAS</t>
  </si>
  <si>
    <t>PROTECCIÓN DE LA FAUNA MEXICANA, A. C. (PROFAUNA)</t>
  </si>
  <si>
    <t>PN CUMBRES DE MONTERREY</t>
  </si>
  <si>
    <t>4.13 DISMINUCIÓN DEL CONFLICTO JAGUAR-GANADERÍA EN EL PARQUE NACIONAL CUMBRES DE MONTERREY Y COMUNIDADES ALEDAÑAS</t>
  </si>
  <si>
    <t>RPC HUASTECA POTOSINA</t>
  </si>
  <si>
    <t>4.15 PROSPECCIÓN DE MONO ARAÑA EN LA HUASTECA POTOSINA</t>
  </si>
  <si>
    <t>INCIDENCIA Y GOBERNANZA AMBIENTAL, A. C.</t>
  </si>
  <si>
    <t>RPC XILITLA</t>
  </si>
  <si>
    <t>4.1 ACCIONES PARA EL MANEJO Y RESTAURACIÓN DEL BOSQUE MESÓFILO DE MONTAÑA EN LA RPC XILITLA</t>
  </si>
  <si>
    <t>RB SIERRA DEL ABRA TANCHIPA</t>
  </si>
  <si>
    <t>4.2 FORTALECIMIENTO DE ACCIONES DE CONSERVACIÓN DE PSITÁCIDOS EN LA RB SIERRA DEL ABRA TANCHIPA</t>
  </si>
  <si>
    <t>APFF CAÑÓN DE SANTA ELENA, APFF OCAMPO Y APFF MADERAS DEL CARMEN, APRN CUENCA ALIMENTADORA DEL DISTRITO NACIONAL DE RIEGO 04 DON MARTÍN, EN LO RESPECTIVO A LAS SUBCUENCAS DE LOS RÍOS SABINAS, ÁLAMOS, SALADO Y MIMBRES.</t>
  </si>
  <si>
    <t>4.8 MONITOREO, MANEJO Y CONSERVACIÓN DEL ÁGUILA REAL EN EL NORESTE DE MÉXICO</t>
  </si>
  <si>
    <t>CONSULTORÍA, ASESORÍA Y MANEJO ESTRATÉGICO S. C.</t>
  </si>
  <si>
    <t>RB MAPIMÍ</t>
  </si>
  <si>
    <t>4.9 CONSOLIDACIÓN DE LA ESTRATEGÍA DE MANEJO PARA LA CONSERVACIÓN DE AGUILA REAL EN LA RB MAPIMI</t>
  </si>
  <si>
    <t>UNIVERSIDAD AUTÓNOMA DE TAMAULIPAS</t>
  </si>
  <si>
    <t xml:space="preserve"> RPC EL CIELO</t>
  </si>
  <si>
    <t>4.12 PARTICIPACIÓN COMUNITARIA PARA LA CONSERVACIÓN DE LA GUACAMAYA VERDE EN LA RPC EL CIELO</t>
  </si>
  <si>
    <t>4.14 SEGUIMIENTO A LAS ACCIONES DE CONSERVACIÓN DEL JAGUAR EN EL CIELO</t>
  </si>
  <si>
    <t xml:space="preserve"> APFF CAÑÓN DE SANTA ELENA</t>
  </si>
  <si>
    <t>4.7 MONOTOREO Y EVALUACIÓN DE MEDIDAS DE CONTROL SOBRE CHIVO BERBERISCO EN EL APFF CAÑON DE SANTA ELENA</t>
  </si>
  <si>
    <t>PN EL GOGORRON</t>
  </si>
  <si>
    <t>4.10 SITUACIÓN ACTUAL Y ESTRATEGÍAS DE CONSERVACIÓN PARA EL ÁGUILA REAL EN EL PN GOGORRÓN</t>
  </si>
  <si>
    <t>4.17 FORTALECIMIENTO A LA ATENCIÓN, MANEJO Y PREVENCIÓN DE CONFLICTOS OSO NEGRO-HUMANO EN EL PN CUMBRES DE MONTERREY</t>
  </si>
  <si>
    <t>APFF MADERAS DEL CARMEN, APFF OCAMPO Y APRN CADNR 04 DON MARTÍN, EN LO RESPECTIVO A LAS SUBCUENCAS DE LOS RÍOS SABINAS, ÁLAMO, SALADO Y MIMBRES</t>
  </si>
  <si>
    <t>4.16 REDUCCIÓN DE CONFLICTOS ENTRE ACTIVIDADES GANADERAS Y OSO NEGRO EN EL NORTE DEL ESTADO DE COAHUILA</t>
  </si>
  <si>
    <t>APFF MADERAS DEL CARMEN</t>
  </si>
  <si>
    <t>4.3 DIAGNÓSTICO DE LOS DEPREDADORES DE COAHUILA</t>
  </si>
  <si>
    <t>CONYNS, A. C.</t>
  </si>
  <si>
    <t>4.4 PREVENCIÓN Y CONTROL DE ESPECIES EXÓTICAS INVASORAS EN EL PN CUMBRES DE MTY</t>
  </si>
  <si>
    <t>RB ZICUIRAN-INFIERNILLO</t>
  </si>
  <si>
    <t>5.2 CONSERVACIÓN Y MONITOREO COMUNITARIO DE FELINOS SILVESTRES EN EL RB ZICUIRAN-INFIERNILLO</t>
  </si>
  <si>
    <t>RB MARISMAS NACIONALES NAYARIT</t>
  </si>
  <si>
    <t>5.8 CONSERVACIÓN DEL JAGUAR EN LA RB MARISMAS NACIONALES NAYARIT</t>
  </si>
  <si>
    <t>5.6 PARTICIPACIÓN COMUNITARIA PARA LA CONSERVACIÓN DE LA GUACAMAYA VERDE EN LA RB ZICUIRAN-INFIERNILLO</t>
  </si>
  <si>
    <t>RB SIERRA DE MANANTLAN</t>
  </si>
  <si>
    <t>5.3 CONSERVACIÓN DE FELINOS EN LA RB SIERRA DE MANANTLÁN</t>
  </si>
  <si>
    <t>CONDES A. C.</t>
  </si>
  <si>
    <t>5.4 MONITOREO DE SALAMANDRA DE CHAPALA EN LA RB SIERRA DE MANANTLÁN</t>
  </si>
  <si>
    <t>SOCIEDAD, NATURALEZA Y DESARROLLO, A.C. (SONADE, A.C.)</t>
  </si>
  <si>
    <t>APRN CUENCA ALIMENTADORA DEL DISTRITO NACIONAL DE RIEGO 043 ESTADO DE NAYARIT, EN SUS PORCIONES, RÍO ATENCO Y RÍO TLALTENANGO, SIERRA DE JUCHIPILA Y SIERRA FRÍA Y SIERRA DEL LAUREL.</t>
  </si>
  <si>
    <t>5.5 CONSERVACIÓN DE LA GUACAMAYA VERDE EN EL CAÑON DE JUCHIPILA</t>
  </si>
  <si>
    <t>RB ISLAS MARIAS</t>
  </si>
  <si>
    <t>5.7 DIAGNÓSTICO DE LA POBLACIÓN DE LORO CABEZA AMARILLA EN LA RB ISLAS MARIAS</t>
  </si>
  <si>
    <t>DIRECCIÓN REGIONAL CENTRO Y EJE NEOVOLCANICO</t>
  </si>
  <si>
    <t>RB SIERRA GORDA</t>
  </si>
  <si>
    <t>6.3 PROGRAMA DE CONSERVACIÓN DE FELINOS Y MANEJO DE HÁBITAT EN LA RB SIERRA GORDA</t>
  </si>
  <si>
    <t>ECOCIENT, A.C.</t>
  </si>
  <si>
    <t>PN LOS MARMOLES</t>
  </si>
  <si>
    <t>6.2 PREVENCIÓN DE CONFLICTOS ENTRE GANADEÍA Y DEPREDADORES EN LOS MARMOLES</t>
  </si>
  <si>
    <t>NATURAM SEQUI, A.C.</t>
  </si>
  <si>
    <t>RPC ALTO BALSAS</t>
  </si>
  <si>
    <t>6.5 PROSPECCIÓN DE LA GUACAMAYA VERDE EN ALTO BALSAS</t>
  </si>
  <si>
    <t>UNITED CORRIDORS, A.C</t>
  </si>
  <si>
    <t>6.6 ACCIONES DE PROTECCIÓN PARA LA GUACAMAYA VERDE EN LA RB SIERRA GORDA</t>
  </si>
  <si>
    <t>FUNDACIÓN PARA EL MANEJO Y LA CONSERVACIÓN DE LA VIDA SILVESTRE, A.C.</t>
  </si>
  <si>
    <t>RB SIERRA DE HUAUTLA</t>
  </si>
  <si>
    <t>6.4 DISTRIBUCIÓN DE FELINOS SILVESTRES EN SIERRA DE HUAUTLA</t>
  </si>
  <si>
    <t>BOSQUE NUBOSO, A.C.</t>
  </si>
  <si>
    <t>PN EL VELADERO</t>
  </si>
  <si>
    <t>6.7 PROSPECCIÓN DE LA DISTRIBUCIÓN DEL JAGUAR EN EL PN EL VELADERO</t>
  </si>
  <si>
    <t>COLEGIO INTERCULTURAL DE LAS AMÉRICAS, A.C.</t>
  </si>
  <si>
    <t xml:space="preserve"> APFF LAGUNA DE TÉRMINOS</t>
  </si>
  <si>
    <t>7.21 DIAGNOSTICO Y ESTRATEGIA DE ATENCIÓN PARA LA DISMINUCIÓN DE PERDIDA DE JAGUARES Y DE GANADO EN LA APFF LAGUNA DE TÉRMINOS</t>
  </si>
  <si>
    <t>7.23 MONITOREO Y EDUCACIÓN AMBIENTAL ORIENTADO A LA SENSIBILIZACIÓN PARA LA CONSERVACIÓN DEL MANATÍ Y SU HÁBITAT EN EL APFF LAGUNA DE TÉRMINOS</t>
  </si>
  <si>
    <t>7.17 PROGRAMA DE CONTROL DEL JABALÍ EUROPEO EN EL APFF LAGUNA DE TÉRMINOS Y SU ZONA DE INFLUENCIA</t>
  </si>
  <si>
    <t>7.14 FORTALECIMIENTO DE LA PRODUCCIÓN ALIMENTARIA A BASE DE PEZ ARMADO EN LA COMUNIDAD DE PALIZADA EN EL APFF LAGUNA DE TÉRMINOS</t>
  </si>
  <si>
    <t>7.12 FORTALECIMIENTO DEL MONITOREO DE PALOMILLA  DE NOPAL EN EL APFF LAGUNA MADRE Y DELTA DEL RÍO BRAVO</t>
  </si>
  <si>
    <t>RANCHO SAN JOSÉ 1960, A.C.</t>
  </si>
  <si>
    <t>7.6 MONITOREO DE ZONAS DE ALIMENTACIÓN DE TORTUGAS MARINAS EN LA LAGUNA MADRE</t>
  </si>
  <si>
    <t>ZPFV CUENCA HIDROGRÁFICA DEL RÍO NECAXA</t>
  </si>
  <si>
    <t>7.8 CONSERVACIÓN Y DISTRIBUCIÓN DE DEPREDADORES EN LA CUENCA HIDROGRÁFICA DEL RÍO NECAXA</t>
  </si>
  <si>
    <t>SANTUARIO PLAYA DE RANCHO NUEVO.</t>
  </si>
  <si>
    <t>7.18 EVALUACIÓN DEL ESTADO DE SALUD DE LA TORTUGA LORA A TRAVÉS DE MARCADORES BIOLÓGICOS</t>
  </si>
  <si>
    <t>(DRPCGM) SAN LORENZO, ENSENADA XPICOB, SEYBAPLAYA; SITIO RAMSAR CHENKAN (INCL. PUNTA XEN), LAGUNA DE TÉRMINOS (ESPECÍFICAMENTE EN SABANCUY, ISLA AGUADA, ISLA DEL CARMEN, ISLA MATAMOROS, CHACAHITO Y XICALANGO-VICTORIA) Y CAYO ARCAS</t>
  </si>
  <si>
    <t>7.2 CONSERVACIÓN DE TORTUGAS MARINAS EN EL ESTADO DE CAMPECHE</t>
  </si>
  <si>
    <t>La regional indica con verde solo sus siglas</t>
  </si>
  <si>
    <t>RPC CHENKAN (SITIO RAMSAR), APFF LAGUNA DE TÉRMINOS Y RPC CAYO ARCAS EN CAMPECHE.</t>
  </si>
  <si>
    <t>7.5 FORTALECIMIENTO DEL PROGRAMA DE MONITOREO EN AGUA DE TORTUGAS MARINAS EN EL ESTADO DE CAMPECHE</t>
  </si>
  <si>
    <t>ACUARIO DE VERACRUZ, A.C.</t>
  </si>
  <si>
    <t>PN SISTEMA ARRECIFAL VERACRUZANO</t>
  </si>
  <si>
    <t>7.3 CONSERVACIÓN DE TORTUGAS MARINAS EN VERACRUZ</t>
  </si>
  <si>
    <t>RPC PLAYA ALTAMIRA, PLAYA MIRAMAR Y PLAYA BARRA DEL TORDO</t>
  </si>
  <si>
    <t>7.19 MARCAJE DE HEMBRAS ANIDADORAS DE TORTUGA LORA EN LAS PLAYAS MIRAMAR, ALTAMIRA Y BARRA DEL TORDO</t>
  </si>
  <si>
    <t>RB LOS TUXTLAS, VERACRUZ, APFF CAÑÓN DEL USUMACINTA, TABASCO Y RESERVA ECOLÓGICA CASCADAS DE REFORMA</t>
  </si>
  <si>
    <t>7.10 ACTIVIDADES ESTRATÉGICAS DE CONSERVACIÓN DE PRIMATES EN VERACRUZ Y TABASCO</t>
  </si>
  <si>
    <t>UNIVERSIDAD INTERCULTURAL DEL ESTADO DE PUEBLA</t>
  </si>
  <si>
    <t>PN PICO DE ORIZABA</t>
  </si>
  <si>
    <t>7.7 CONSERVACIÓN DE LOS MAMÍFEROS DEL PN PICO DE ORIZABA</t>
  </si>
  <si>
    <t>7.1 RESTAURACIÓN CORALINA EN EL PN SISTEMA ARRECIFAL VERACRUZANO</t>
  </si>
  <si>
    <t>PROYECTO SIERRA DE SANTA MARTA, A.C.</t>
  </si>
  <si>
    <t>RB LOS TUXTLAS</t>
  </si>
  <si>
    <t>7.16 SEGUIMIENTO AL MONITOREO DEL PEZ DIABLO EN LA LAGUNA DEL OSTIÓN Y SUS HUMEDALES PARA SU TRANSFORMACIÓN Y APROVECHAMIENTO EN LA ELABORACIÓN ARTESANAL DE HARINA</t>
  </si>
  <si>
    <t>7.13 UBICACIÓN E IDENTIFICACIÓN DE RIESGOS POTENCIALES DE GRANJAS ACUICOLAS Y ESTANQUES RÚSTICOS DE PRODUCCIÓN DE TILAPIA Y OTROS PECES EXÓTICOS EN LA RB LOS TUXTLAS</t>
  </si>
  <si>
    <t>RB PANTANOS DE CENTLA</t>
  </si>
  <si>
    <t>7.9 CONSERVACIÓN Y  DISTRIBUCIÓN DE FELINOS EN PANTANOS DE CENTLA</t>
  </si>
  <si>
    <t>7.22 FORTALECIMIENTO AL MANEJO Y CONSERVACIÓN DEL  MANATÍ DEL CARIBE EN LA RB PANTANOS DE CENTLA</t>
  </si>
  <si>
    <t>7.11 MONITOREO PARA LA CONSERVACIÓN DE LAS POBLACIONES DE PRIMATES EN LA RB PANTANOS DE CENTLA</t>
  </si>
  <si>
    <t>EL COLEGIO DE LA FRONTERA SUR</t>
  </si>
  <si>
    <t>7.15 MONITOREO  Y PREVENCIÓN DE DISPERSIÓN DEL PEZ DIABLO EN AFLUENTES DE LA RB PANTANOS DE CENTLA</t>
  </si>
  <si>
    <t>DIRECCIÓN REGIONAL FRONTERA SUR ISTMO Y PACÍFICO SUR</t>
  </si>
  <si>
    <t>RB SELVA EL OCOTE</t>
  </si>
  <si>
    <t>8.13 ACCIONES DE CONSERVACIÓN DE PRIMATES EN EL OCOTE</t>
  </si>
  <si>
    <t>APFF CHAN-KIN Y EN EL MN YAXCHILÁN</t>
  </si>
  <si>
    <t>8.36 CONSERVACIÓN DEL PECARI DE LABIOS BLANCOS (Tayassu pecarí) EN CHAN-KIN Y YAXCHILÁN</t>
  </si>
  <si>
    <t>RPC ISTMO OAXAQUEÑO, RPC CHINANTLA, PN HUATULCO, PN LAGUNAS DE CHACAHUA, PN BENITO JUÁREZ, MN YAGUL, ÁPFF BOQUERÓN DE TONALA Y RPC MIXTECA</t>
  </si>
  <si>
    <t>8.12 FORTALECIMIENTO DE GRUPOS DE MONITORES COMUNITARIOS SOBRE EL JAGUAR, OTROS FELINOS Y SUS PRESAS EN EL ESTADO DE OAXACA</t>
  </si>
  <si>
    <t>BIOCONCIENCIA A.C.</t>
  </si>
  <si>
    <t>ZPF LA FRAILESCANA</t>
  </si>
  <si>
    <t>8.38 ACCIONES PARA LA CONSERVACIÓN DEL TAPIR EN LA FRAILESCANA</t>
  </si>
  <si>
    <t>COMUNIDAD AMBIENTE Y BIODIVERSIDAD, A. C.</t>
  </si>
  <si>
    <t>RB LA ENCRUCIJADA</t>
  </si>
  <si>
    <t>8.16 FORTALECIMIENTO DE LA ESTRATEGIA PARA EL CONTROL DE LA PALMA AFRICANA EN LA RB LA ENCRUCIJADA</t>
  </si>
  <si>
    <t>DESARROLLO RURAL Y MEDIO AMBIENTE, DERMAC AC</t>
  </si>
  <si>
    <t>8.19 EVALUACIÓN DEL HÁBITAT DE PAVÓN Y QUETZAL EN LA FRAILESCANA</t>
  </si>
  <si>
    <t>RB MONTES AZULES, APFF CHAN KIN, RB LACAN TUN, MN YAXCHILÁN</t>
  </si>
  <si>
    <t>8.33 CONSERVACIÓN DEL JAGUAR EN EL COMPLEJO SELVA LACANDONA</t>
  </si>
  <si>
    <t>UNIVERSIDAD DE CIENCIAS Y ARTES DE CHIAPAS</t>
  </si>
  <si>
    <t>8.31 ACCIONES DE CONSERVACIÓN PARA EL JAGUAR EN EL OCOTE</t>
  </si>
  <si>
    <t>ACAJUNGLA AC</t>
  </si>
  <si>
    <t>PN PALENQUE</t>
  </si>
  <si>
    <t>8.25 FORTALECIMIETNO DE ACCIONES DE CONSERVACIÓN Y REINTRODUCCIÓN DE LA GUACAMAYA ROJA</t>
  </si>
  <si>
    <t>8.34 CONSERVACIÓN DE JAGUAR EN EL APRN LA FRAILESCANA</t>
  </si>
  <si>
    <t>LOS ALTOS DEL USUMACINTA: RB LACAN-TUN, APFF CHAN-KIN, MN YAXCHILÁN Y SUS ZONAS DE INFLUENCIA</t>
  </si>
  <si>
    <t>8.23 CONSERVACIÓN Y RECUPERACIÓN DE LA GUACAMAYA ROJA EN EL ALTO USUMACINTA</t>
  </si>
  <si>
    <t>RPC ISTMO OAXAQUEÑO</t>
  </si>
  <si>
    <t>8.26 PROSPECCIÓN DE HÁBITAT DE LA GUACAMAYA ROJA EN EL NORTE DE SANTA MARÍA CHIMALAPAS</t>
  </si>
  <si>
    <t>RB LA SEPULTURA</t>
  </si>
  <si>
    <t>8.20 FORTALECIMIENTO DE ESQUEMAS PARA LA CONSERVACIÓN DEL TAPIR Y JAGUAR EN LA SEPULTURA</t>
  </si>
  <si>
    <t>RB LA ENCRUCIJADA Y EN EL SISTEMA ESTUARINO PUERTO ARISTA.</t>
  </si>
  <si>
    <t>8.27 PROTECCIÓN Y CONSERVACIÓN DEL LORO NUCA AMARILLA EN DOS HUMEDALES PRIORITARIOS DE CHIAPAS</t>
  </si>
  <si>
    <t>COMITÉ DE RECURSOS NATURALES DE LA CHINANTLA ALTA AC</t>
  </si>
  <si>
    <t>RPC CHINANTLA</t>
  </si>
  <si>
    <t>8.35 PARTICIPACIÓN COMUNITARIA PARA LA CONSERVACIÓN DEL JAGUAR EN LA RPC CHINANTLA</t>
  </si>
  <si>
    <t>RB ENCRUCIJADA Y RB LA SEPULTURA</t>
  </si>
  <si>
    <t>8.44 CONSERVACIÓN DEL MONO ARAÑA EN LA RB LA ENCRUCIJADA Y LA SEPULTURA</t>
  </si>
  <si>
    <t>VINCULACIÓN INTERDISCIPLINARIA PARA EL DESARROLLO AMBIENTAL Y LO SOCIAL AC</t>
  </si>
  <si>
    <t>SANTUARIO PLAYA CAHUITAN</t>
  </si>
  <si>
    <t>8.4 HERRAMIENTAS DE PLANEACIÓN PARA ACTIVIDADES TURÍSTICAS EN EL SANTUARIO PLAYA DE TIERRA COLORADA Y EN PLAYA CAHUITAN</t>
  </si>
  <si>
    <t>PN CAÑÓN DEL SUMIDERO</t>
  </si>
  <si>
    <t>8.46 SEGUIMIENTO A LAS ACCIONES DE CONSERVACIÓN DEL MONO ARAÑA EN EL PARQUE NACIONAL CAÑON DEL SUMIDERO</t>
  </si>
  <si>
    <t>PRONATURA SUR AC</t>
  </si>
  <si>
    <t>8.6 ACCIONES PARA LA CONSERVACIÓN DEL QUETZAL, CRÁCIDOS Y PASERIDOS DE LA SEPULTURA</t>
  </si>
  <si>
    <t>PN CAÑÓN DEL SUMIDEERO</t>
  </si>
  <si>
    <t>8.15 SEGUIMIENTO AL PROGRAMA DE CONTROL DE PERROS Y GATOS FEDERALES EN EL PN CAÑON DEL SUMIDERO</t>
  </si>
  <si>
    <t>8.41 FORTALECIMIENTO DE CAPACIDADES PARA LA CONSERVACIÓN DEL TAPIR EN EL OCOTE</t>
  </si>
  <si>
    <t>MEDIO AMBIENTE, PRODUCTIVIDAD Y SOCIEDADAC</t>
  </si>
  <si>
    <t>RB EL TRIUNFO, RB VOLCÁN TACANÁ Y RE PICO EL LORO-PAXTAL</t>
  </si>
  <si>
    <t>8.28 ACCIONES PARA LA CONSERVACIÓN DEL PAVÓN Y SU HÁBITAT</t>
  </si>
  <si>
    <t>RB VOLCAN TACANA</t>
  </si>
  <si>
    <t>8.29 SEGUIMIENTO A LAS ACCIONES DE CONECTIVIDAD DEL HÁBITAT DEL PAVÓN EN LA RB VOLCAN TACANA</t>
  </si>
  <si>
    <t>RPC SIERRA MIXE</t>
  </si>
  <si>
    <t>8.42 FORTALECIMIENTO DE LAS ACCIONES DE CONSERVACIÓN DEL TAPIR EN LA SIERRA MIXE</t>
  </si>
  <si>
    <t>RPC MARQUÉS DE COMILLAS</t>
  </si>
  <si>
    <t>8.24 CONSERVACIÓN Y RECUPERACIÓN DE LAS POBLACIONES DE GUACAMAYA ROJA EN LA RIBERA DEL RÍO LACANTUN</t>
  </si>
  <si>
    <t>RB MONTES AZULES</t>
  </si>
  <si>
    <t>8.22 CONSERVACIÓN DE LA GUACAMAYA ROJA EN LA CUENCA DEL RÍO NEGRO, RB MONTES AZULES</t>
  </si>
  <si>
    <t>8.9 ACCIONES DE CONSERVACIÓN PARA LAS ÁGUILAS NEOTROPICALES Y EL ZOPILOTE REY EN EL OCOTE</t>
  </si>
  <si>
    <t>RB EL TRIUNFO</t>
  </si>
  <si>
    <t>8.1 DIFUSIÓN DE ACCIONES DE CONSERVACIÓN DE ESPECIES PRIORITARIAS EN EL TRIUNFO</t>
  </si>
  <si>
    <t>8.11 CONSERVACIÓN DEL JAGUAR Y OTROS FELINOS EN LA RB LA ENCRUCIJADA Y EN EL SISTEMA ESTUARINO PUERTO ARISTA</t>
  </si>
  <si>
    <t>RPC PLAYÓN DE PALMARITO</t>
  </si>
  <si>
    <t>8.2 CONSERVACIÓN DE TORTUGAS MARINAS EN EL PLAYÓN DEL PALMARITO</t>
  </si>
  <si>
    <t>RB MONTES AZULES, RIBERA DEL RIO LACANTÚN</t>
  </si>
  <si>
    <t>8.39 CONSERVACIÓN DEL TAPIR EN LA RIBERA DEL LACANTUN</t>
  </si>
  <si>
    <t>CENTRO LATINOAMERICANO DE GESTIÓN AMBIENTAL AC</t>
  </si>
  <si>
    <t>RB LACAN-TUN, RB MONTES AZULES, MN YAXCHILÁN, MN BONAMPAK, ÁPFF CHAN-KIN</t>
  </si>
  <si>
    <t>8.14 CONSERVACIÓN DE LAS POBLACIONES DE PRIMATES SILVESTRES EN LA REGIÓN LACANDONA</t>
  </si>
  <si>
    <t>RPC SIERRA NORTE DE OAXACA.</t>
  </si>
  <si>
    <t>8.32 ACCIONES DE PREVENCIÓN DEL CONFLICTO GANADO-JAGUAR EN LA SIERRA NORTE DE OAXACA</t>
  </si>
  <si>
    <t>TS´UNU´UN CONSERVACIÓN Y DESARROLLO</t>
  </si>
  <si>
    <t>APFF CASCADAS DE AGUA AZUL</t>
  </si>
  <si>
    <t>8.45 PROMOCIÓN DE LA PARTICIPACIÓN COMUNITARIA PARA LA CONSERVACIÓN DEL MONO SARAGUATO EN CASCADAS DE AGUA AZUL</t>
  </si>
  <si>
    <t>PN HUATULCO</t>
  </si>
  <si>
    <t>8.17 MANEJO, CONTROL Y ERRADICACIÓN DE PERROS FEDERALES EN EL PN HUATULCO Y SU ZONA DE INFLUENCIA</t>
  </si>
  <si>
    <t>APFF BALA’AN K’AAX</t>
  </si>
  <si>
    <t xml:space="preserve">9.1 DETERMINAR LA BIODIVERSIDAD EXISTENTE EN EL APFF BALA’AN K’AAX PARA DEFINIR LAS ESPECIES CLAVE A SER MONITOREADAS       </t>
  </si>
  <si>
    <t xml:space="preserve">RB ARRECIFES DE SIAN KA’AN Y RB SIAN KA’AN              </t>
  </si>
  <si>
    <t xml:space="preserve">9.2 MONITOREO DEL SISTEMA ARRECIFAL Y LA CALIDAD DEL AGUA EN LA RB ARRECIFES DE SIAN KA’AN Y RB SIAN KA’AN              </t>
  </si>
  <si>
    <t xml:space="preserve">PN COSTA OCCIDENTAL DE ISLA MUJERES, PUNTA CANCÚN Y PUNTA NIZUC </t>
  </si>
  <si>
    <t xml:space="preserve">9.3 REHABILITACIÓN DE DOS UNIDADES ARRECIFALES EN EL PN COSTA OCCIDENTAL DE ISLA MUJERES, PUNTA CANCÚN Y PUNTA NIZUC         </t>
  </si>
  <si>
    <t xml:space="preserve">PN ARRECIFE DE PUERTO MORELOS     </t>
  </si>
  <si>
    <t xml:space="preserve">9.4 RESTAURACIÓN DE ACROPORA A BASE DE RECLUTAS SEXUALES EN SITIOS PREVIAMENTE IDENTIFICADOS EN EL PN ARRECIFE DE PUERTO MORELOS     </t>
  </si>
  <si>
    <t>CENTRO DE INVESTIGACIÓN Y DE ESTUDIOS AVANZADOS DEL INSTITUTO POLITÉCNICO NACIONAL</t>
  </si>
  <si>
    <t xml:space="preserve">PN ARRECIFE ALACRANES   </t>
  </si>
  <si>
    <t xml:space="preserve">9.5 RESTAURACIÓN Y MANEJO DE SITIOS ARRECIFALES IMPACTADOS POR FENÓMENOS NATURALES Y ANTRÓPICOS EN EL PN ARRECIFE ALACRANES    </t>
  </si>
  <si>
    <t>APFF YUM BALAM</t>
  </si>
  <si>
    <t>9.6 DIAGNÓSTICO Y MONITOREO DE LOS MANGLARES RESPECTO A SUS SERVICIOS AMBIENTALES EN EL APFF YUM BALAM</t>
  </si>
  <si>
    <t xml:space="preserve">PN ISLA CONTOY  </t>
  </si>
  <si>
    <t>9.7 DIAGNÓSTICO DE LAS TORTUGAS CAREY, CAGUAMA Y BLANCA EN LAS PLAYAS DE ANIDACIÓN Y LA ZONA MARINA DEL PN ISLA CONTOY</t>
  </si>
  <si>
    <t xml:space="preserve">PN ARRECIFES DE COZUMEL </t>
  </si>
  <si>
    <t xml:space="preserve">9.8 ESTUDIO POBLACIONAL DE TORTUGAS MARINAS EN EL PN ARRECIFES DE COZUMEL </t>
  </si>
  <si>
    <t>FLORA FAUNA Y CULTURA DE MÉXICO, A.C.</t>
  </si>
  <si>
    <t>RB TIBURÓN BALLENA, APFF YUM BALAM, PN ISLA CONTOY, RB SIAN KA´AN</t>
  </si>
  <si>
    <t>9.9 EVALUACIÓN DE LA PRESENCIA DE FIBROPAPILOMAS EN TORTUGAS MARINAS DE QUINTANA ROO</t>
  </si>
  <si>
    <t>U'YO'OLCHE, A.C.</t>
  </si>
  <si>
    <t xml:space="preserve">PN ISLA CONTOY </t>
  </si>
  <si>
    <t xml:space="preserve">9.11 DIAGNÓSTICO DE LAS COLONIAS DE ANIDACIÓN DEL CHARRAN MÍNIMO, CHARRAN EMBRIDADO Y EL RAYADOR AMERICANO EN EL PN ISLA CONTOY </t>
  </si>
  <si>
    <t>RB CALAKMUL Y EL APFF BALA'AN K'AAX</t>
  </si>
  <si>
    <t>9.12 SEGUIMIENTO DE ACCIONES DE CONSERVACIÓN PARA EL JAGUAR Y OTROS CARNÍVOROS SILVESTRES EN LA RB CALAKMUL Y EL APFF BALA'AN K'AAX</t>
  </si>
  <si>
    <t>CONMONOMAYA, A.C.</t>
  </si>
  <si>
    <t>APFF BALA´AN K´AAX, APFF OTOCH MA´AX YETEL KOOH, APFF UAYMIL Y RB SIAN KA’AN.</t>
  </si>
  <si>
    <t xml:space="preserve">9.13 DIAGNOSTICO POBLACIONAL DE PRIMATES Y USO DE HÁBITAT EN CUATRO ANP DE LA PENÍNSULA DE YUCATÁN </t>
  </si>
  <si>
    <t>SOCIEDAD, ECOLOGÍA Y BIO - AMBIENTE, A.C.</t>
  </si>
  <si>
    <t>PN TULUM</t>
  </si>
  <si>
    <t>9.14 CONTROL DE POBLACIONES DE FLORA EXÓTICA INVASORA DENTRO DEL PN TULUM</t>
  </si>
  <si>
    <t>AMIGOS DE SIAN KA'AN, A.C.</t>
  </si>
  <si>
    <t xml:space="preserve">9.15 CONTROL DEL ÁCARO ROJO EN LA POBLACIÓN DE PALMA CHIT Y PALMA DE COCO EN EL PN ISLA CONTOY </t>
  </si>
  <si>
    <t>CENTRO DE INVESTIGACIÓN CIENTÍFICA DE YUCATÁN</t>
  </si>
  <si>
    <t xml:space="preserve">9.16 DISTRIBUCIÓN Y ABUNDANCIA DE PEZ LEÓN EN EL PN ARRECIFE PUERTO MORELOS </t>
  </si>
  <si>
    <t>RB BANCO CHINCHORRO Y EL PN ARRECIFES DE XCALAK</t>
  </si>
  <si>
    <t>9.17 FORTALECIMIENTO DEL CONTROL DEL PEZ LEÓN EN LA RB BANCO CHINCHORRO Y EL PN ARRECIFES DE XCALAK</t>
  </si>
  <si>
    <t xml:space="preserve">RB BANCO CHINCHORRO </t>
  </si>
  <si>
    <t xml:space="preserve">9.18 IMPLEMENTACIÓN DE UN PROTOCOLO DE BIOSEGURIDAD EN LA RB BANCO CHINCHORRO </t>
  </si>
  <si>
    <t>FUNDACIÓN DE LA UNIVERSIDAD AUTÓNOMA DE YUCATÁN, A.C.</t>
  </si>
  <si>
    <t xml:space="preserve">PN ARRECIFE ALACRANES  </t>
  </si>
  <si>
    <t xml:space="preserve">9.19 MONITOREO POBLACIONAL Y CAPTURA DE PEZ LEÓN EN EL PN ARRECIFE ALACRANES  </t>
  </si>
  <si>
    <t>APFF ISLA DE COZUMEL.</t>
  </si>
  <si>
    <t xml:space="preserve">9.20 PROGRAMA DE CONTROL Y ERRADICACIÓN DE CASUARINA EN EL ANP DE LA ISLA DE COZUMEL  </t>
  </si>
  <si>
    <t>TSUKAN, A.C.</t>
  </si>
  <si>
    <t xml:space="preserve">RB SIAN KA'AN  </t>
  </si>
  <si>
    <t xml:space="preserve">9.21 PROMOCIÓN DE LA PARTICIPACIÓN SOCIAL PARA LA CONSERVACIÓN DEL TAPIR Y PECARÍ DE LABIOS BLANCOS EN LA RB SIAN KA'AN  </t>
  </si>
  <si>
    <t>SECRETARIA DE EDUCACION PUBLICA (Instituto Tecnológico de Chetumal)</t>
  </si>
  <si>
    <t xml:space="preserve">RB BANCO CHINCHORRO  </t>
  </si>
  <si>
    <t xml:space="preserve">9.23 EVALUACIÓN DE LA SITUACIÓN DE RIESGO ACTUAL DEL CARACOL ROSADO EN LA RB BANCO CHINCHORRO  </t>
  </si>
  <si>
    <t>PN COSTA OCCIDENTAL DE ISLA MUJERES, PUNTA CANCÚN Y PUNTA NIZUC</t>
  </si>
  <si>
    <t xml:space="preserve">9.24 CONSERVACIÓN DE LOS CORALES DEL GÉNERO ACROPORA MEDIANTE EL MONITOREO DE LAS POBLACIONES DE ERIZO DEL GÉNERO DIADEMA EN 6 UNIDADES ARRECIFALES DEL PN COSTA OCCIDENTAL DE ISLA MUJERES, PUNTA CANCÚN Y PUNTA NIZUC, Q   ROO  </t>
  </si>
  <si>
    <t>9.25 FORTALECIMIENTO DE LAS CAPACIDADES LOCALES PARA REALIZAR LA ACTIVIDAD DE NADO CON EL TIBURÓN BALLENA EN EL APFF YUM BALAM</t>
  </si>
  <si>
    <t xml:space="preserve">PN ARRECIFES DE XCALAK </t>
  </si>
  <si>
    <t xml:space="preserve">9.26 DIAGNÓSTICO DE LA POBLACIÓN DE JAGUAR EN EL PN ARRECIFES DE XCALAK </t>
  </si>
  <si>
    <t xml:space="preserve">RB  SIAN KA'AN Y UAYMIL </t>
  </si>
  <si>
    <t xml:space="preserve">9.27 MITIGACIÓN DE IMPACTOS SOBRE EL JAGUAR DERIVADOS DEL FLUJO VEHICULAR EN SIAN KA'AN Y UAYMIL </t>
  </si>
  <si>
    <t>NIÑOS Y CRÍAS, A.C.</t>
  </si>
  <si>
    <t xml:space="preserve">APFF BALA’AN K’AAX  </t>
  </si>
  <si>
    <t xml:space="preserve">9.28 PROMOCIÓN DE LA CULTURA PARA LA CONSERVACIÓN DEL JAGUAR EN BALA’AN K’AAX  </t>
  </si>
  <si>
    <t>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</si>
</sst>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;[Red]&quot;$&quot;#,##0.00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17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0" applyFont="1"/>
    <xf numFmtId="43" fontId="8" fillId="0" borderId="0" xfId="1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wrapText="1"/>
    </xf>
    <xf numFmtId="9" fontId="9" fillId="3" borderId="3" xfId="5" applyFont="1" applyFill="1" applyBorder="1" applyAlignment="1">
      <alignment horizontal="center" vertical="center" wrapText="1"/>
    </xf>
    <xf numFmtId="10" fontId="9" fillId="3" borderId="3" xfId="5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9" fillId="3" borderId="4" xfId="0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left" vertical="center" wrapText="1"/>
    </xf>
    <xf numFmtId="9" fontId="9" fillId="3" borderId="3" xfId="5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43" fontId="8" fillId="4" borderId="3" xfId="1" applyFont="1" applyFill="1" applyBorder="1" applyAlignment="1">
      <alignment horizontal="right" wrapText="1"/>
    </xf>
    <xf numFmtId="9" fontId="8" fillId="0" borderId="3" xfId="5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9" fontId="10" fillId="0" borderId="3" xfId="5" applyFont="1" applyFill="1" applyBorder="1" applyAlignment="1">
      <alignment horizontal="center"/>
    </xf>
    <xf numFmtId="43" fontId="8" fillId="0" borderId="0" xfId="0" applyNumberFormat="1" applyFont="1"/>
    <xf numFmtId="9" fontId="8" fillId="0" borderId="0" xfId="5" applyFont="1"/>
    <xf numFmtId="43" fontId="8" fillId="0" borderId="3" xfId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0" xfId="0" applyFont="1" applyFill="1"/>
    <xf numFmtId="0" fontId="10" fillId="0" borderId="0" xfId="0" applyFont="1"/>
    <xf numFmtId="43" fontId="8" fillId="0" borderId="0" xfId="1" applyFont="1" applyFill="1" applyBorder="1"/>
    <xf numFmtId="0" fontId="8" fillId="0" borderId="0" xfId="0" applyFont="1" applyBorder="1"/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43" fontId="9" fillId="3" borderId="3" xfId="1" applyFont="1" applyFill="1" applyBorder="1" applyAlignment="1">
      <alignment horizontal="right" wrapText="1"/>
    </xf>
    <xf numFmtId="9" fontId="9" fillId="3" borderId="3" xfId="5" applyFont="1" applyFill="1" applyBorder="1" applyAlignment="1">
      <alignment horizontal="center" wrapText="1"/>
    </xf>
    <xf numFmtId="10" fontId="9" fillId="3" borderId="3" xfId="5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right" wrapText="1"/>
    </xf>
    <xf numFmtId="9" fontId="9" fillId="0" borderId="0" xfId="5" applyFont="1" applyFill="1" applyBorder="1" applyAlignment="1">
      <alignment horizontal="center" wrapText="1"/>
    </xf>
    <xf numFmtId="10" fontId="9" fillId="0" borderId="0" xfId="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5" fontId="9" fillId="3" borderId="3" xfId="0" applyNumberFormat="1" applyFont="1" applyFill="1" applyBorder="1" applyAlignment="1">
      <alignment horizontal="right" wrapText="1"/>
    </xf>
    <xf numFmtId="9" fontId="9" fillId="3" borderId="3" xfId="5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43" fontId="9" fillId="3" borderId="3" xfId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165" fontId="9" fillId="3" borderId="3" xfId="0" applyNumberFormat="1" applyFont="1" applyFill="1" applyBorder="1" applyAlignment="1">
      <alignment horizontal="left" vertical="center" wrapText="1"/>
    </xf>
    <xf numFmtId="43" fontId="9" fillId="3" borderId="3" xfId="0" applyNumberFormat="1" applyFont="1" applyFill="1" applyBorder="1" applyAlignment="1">
      <alignment horizontal="center" wrapText="1"/>
    </xf>
    <xf numFmtId="165" fontId="9" fillId="3" borderId="3" xfId="1" applyNumberFormat="1" applyFont="1" applyFill="1" applyBorder="1" applyAlignment="1">
      <alignment horizontal="right" wrapText="1"/>
    </xf>
    <xf numFmtId="165" fontId="13" fillId="3" borderId="3" xfId="0" applyNumberFormat="1" applyFont="1" applyFill="1" applyBorder="1" applyAlignment="1">
      <alignment horizontal="right" wrapText="1"/>
    </xf>
    <xf numFmtId="0" fontId="9" fillId="3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top" wrapText="1"/>
    </xf>
    <xf numFmtId="43" fontId="8" fillId="0" borderId="3" xfId="1" applyFont="1" applyFill="1" applyBorder="1" applyAlignment="1">
      <alignment horizontal="right" wrapText="1"/>
    </xf>
    <xf numFmtId="43" fontId="8" fillId="0" borderId="0" xfId="5" applyNumberFormat="1" applyFont="1"/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3" fontId="9" fillId="0" borderId="3" xfId="1" applyFont="1" applyFill="1" applyBorder="1" applyAlignment="1">
      <alignment horizontal="right" wrapText="1"/>
    </xf>
    <xf numFmtId="9" fontId="9" fillId="0" borderId="3" xfId="5" applyFont="1" applyFill="1" applyBorder="1" applyAlignment="1">
      <alignment horizontal="center" wrapText="1"/>
    </xf>
    <xf numFmtId="10" fontId="9" fillId="0" borderId="3" xfId="5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9" fontId="8" fillId="0" borderId="3" xfId="5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</cellXfs>
  <cellStyles count="6">
    <cellStyle name="Millares" xfId="1" builtinId="3"/>
    <cellStyle name="Millares 2" xfId="2"/>
    <cellStyle name="Moneda 2" xfId="3"/>
    <cellStyle name="Normal" xfId="0" builtinId="0"/>
    <cellStyle name="Normal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topLeftCell="A170" workbookViewId="0">
      <selection activeCell="O45" sqref="O45"/>
    </sheetView>
  </sheetViews>
  <sheetFormatPr baseColWidth="10" defaultRowHeight="12.75" x14ac:dyDescent="0.2"/>
  <cols>
    <col min="1" max="1" width="23.28515625" style="5" customWidth="1"/>
    <col min="2" max="2" width="25.7109375" style="4" customWidth="1"/>
    <col min="3" max="3" width="37.42578125" style="5" customWidth="1"/>
    <col min="4" max="4" width="16.85546875" style="6" customWidth="1"/>
    <col min="5" max="5" width="14.85546875" style="6" customWidth="1"/>
    <col min="6" max="6" width="15.42578125" style="6" customWidth="1"/>
    <col min="7" max="7" width="10.5703125" style="6" customWidth="1"/>
    <col min="8" max="8" width="13" style="6" customWidth="1"/>
    <col min="9" max="9" width="13.140625" style="6" customWidth="1"/>
    <col min="10" max="10" width="18.42578125" style="6" customWidth="1"/>
    <col min="11" max="11" width="19.140625" style="1" hidden="1" customWidth="1"/>
    <col min="12" max="13" width="0" style="1" hidden="1" customWidth="1"/>
    <col min="14" max="16384" width="11.42578125" style="1"/>
  </cols>
  <sheetData>
    <row r="1" spans="1:10" x14ac:dyDescent="0.2">
      <c r="A1" s="87" t="s">
        <v>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 t="s">
        <v>7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">
      <c r="A4" s="87" t="s">
        <v>36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">
      <c r="A5" s="87" t="s">
        <v>37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x14ac:dyDescent="0.2">
      <c r="A6" s="3" t="s">
        <v>38</v>
      </c>
      <c r="H6" s="3" t="s">
        <v>39</v>
      </c>
    </row>
    <row r="7" spans="1:10" ht="13.5" customHeight="1" x14ac:dyDescent="0.2">
      <c r="A7" s="84" t="s">
        <v>8</v>
      </c>
      <c r="B7" s="85" t="s">
        <v>18</v>
      </c>
      <c r="C7" s="85" t="s">
        <v>19</v>
      </c>
      <c r="D7" s="85" t="s">
        <v>9</v>
      </c>
      <c r="E7" s="85" t="s">
        <v>0</v>
      </c>
      <c r="F7" s="85"/>
      <c r="G7" s="85"/>
      <c r="H7" s="85" t="s">
        <v>3</v>
      </c>
      <c r="I7" s="85"/>
      <c r="J7" s="85" t="s">
        <v>10</v>
      </c>
    </row>
    <row r="8" spans="1:10" s="7" customFormat="1" x14ac:dyDescent="0.2">
      <c r="A8" s="84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">
      <c r="A9" s="84"/>
      <c r="B9" s="85"/>
      <c r="C9" s="85"/>
      <c r="D9" s="85"/>
      <c r="E9" s="86" t="s">
        <v>1</v>
      </c>
      <c r="F9" s="86"/>
      <c r="G9" s="85" t="s">
        <v>11</v>
      </c>
      <c r="H9" s="85"/>
      <c r="I9" s="85"/>
      <c r="J9" s="85"/>
    </row>
    <row r="10" spans="1:10" x14ac:dyDescent="0.2">
      <c r="A10" s="84"/>
      <c r="B10" s="85"/>
      <c r="C10" s="85"/>
      <c r="D10" s="85"/>
      <c r="E10" s="86" t="s">
        <v>20</v>
      </c>
      <c r="F10" s="86" t="s">
        <v>2</v>
      </c>
      <c r="G10" s="85"/>
      <c r="H10" s="85" t="s">
        <v>4</v>
      </c>
      <c r="I10" s="85" t="s">
        <v>12</v>
      </c>
      <c r="J10" s="85"/>
    </row>
    <row r="11" spans="1:10" x14ac:dyDescent="0.2">
      <c r="A11" s="84"/>
      <c r="B11" s="85"/>
      <c r="C11" s="85"/>
      <c r="D11" s="85"/>
      <c r="E11" s="86"/>
      <c r="F11" s="86"/>
      <c r="G11" s="85"/>
      <c r="H11" s="85"/>
      <c r="I11" s="85"/>
      <c r="J11" s="85"/>
    </row>
    <row r="12" spans="1:10" x14ac:dyDescent="0.2">
      <c r="A12" s="84"/>
      <c r="B12" s="85"/>
      <c r="C12" s="85"/>
      <c r="D12" s="85"/>
      <c r="E12" s="86"/>
      <c r="F12" s="86"/>
      <c r="G12" s="85"/>
      <c r="H12" s="85"/>
      <c r="I12" s="85"/>
      <c r="J12" s="85"/>
    </row>
    <row r="13" spans="1:10" ht="25.5" x14ac:dyDescent="0.2">
      <c r="A13" s="8" t="s">
        <v>8</v>
      </c>
      <c r="B13" s="9" t="s">
        <v>40</v>
      </c>
      <c r="C13" s="10" t="s">
        <v>19</v>
      </c>
      <c r="D13" s="9" t="s">
        <v>9</v>
      </c>
      <c r="E13" s="11" t="s">
        <v>0</v>
      </c>
      <c r="F13" s="11" t="s">
        <v>41</v>
      </c>
      <c r="G13" s="9" t="s">
        <v>11</v>
      </c>
      <c r="H13" s="9" t="s">
        <v>4</v>
      </c>
      <c r="I13" s="9" t="s">
        <v>12</v>
      </c>
      <c r="J13" s="12"/>
    </row>
    <row r="14" spans="1:10" x14ac:dyDescent="0.2">
      <c r="A14" s="13"/>
      <c r="B14" s="14"/>
      <c r="C14" s="15" t="s">
        <v>13</v>
      </c>
      <c r="D14" s="16">
        <f>D15+D51+D65+D86+D97+D118+D130+D141+D167+D207</f>
        <v>91283591.840000004</v>
      </c>
      <c r="E14" s="16">
        <f>E15+E51+E65+E86+E97+E118+E130+E141+E167+E207</f>
        <v>84675183.980000004</v>
      </c>
      <c r="F14" s="17">
        <f>+E14/D14</f>
        <v>0.92760574242539584</v>
      </c>
      <c r="G14" s="18"/>
      <c r="H14" s="17"/>
      <c r="I14" s="14"/>
      <c r="J14" s="14"/>
    </row>
    <row r="15" spans="1:10" x14ac:dyDescent="0.2">
      <c r="A15" s="20" t="s">
        <v>21</v>
      </c>
      <c r="B15" s="14"/>
      <c r="C15" s="21"/>
      <c r="D15" s="16">
        <f>D16+D49</f>
        <v>21583242</v>
      </c>
      <c r="E15" s="16">
        <f>E16+E49</f>
        <v>19814686</v>
      </c>
      <c r="F15" s="17">
        <f>+E15/D15</f>
        <v>0.91805883472001104</v>
      </c>
      <c r="G15" s="22"/>
      <c r="H15" s="17"/>
      <c r="I15" s="14"/>
      <c r="J15" s="14"/>
    </row>
    <row r="16" spans="1:10" x14ac:dyDescent="0.2">
      <c r="A16" s="20" t="s">
        <v>22</v>
      </c>
      <c r="B16" s="14"/>
      <c r="C16" s="15"/>
      <c r="D16" s="16">
        <f>SUM(D17:D47)</f>
        <v>20564686</v>
      </c>
      <c r="E16" s="16">
        <f>SUM(E17:E47)</f>
        <v>19814686</v>
      </c>
      <c r="F16" s="17">
        <f>+E16/D16</f>
        <v>0.96352971302357837</v>
      </c>
      <c r="G16" s="23"/>
      <c r="H16" s="17"/>
      <c r="I16" s="14"/>
      <c r="J16" s="14"/>
    </row>
    <row r="17" spans="1:14" ht="39" customHeight="1" x14ac:dyDescent="0.2">
      <c r="A17" s="24" t="s">
        <v>16</v>
      </c>
      <c r="B17" s="25" t="s">
        <v>42</v>
      </c>
      <c r="C17" s="25" t="s">
        <v>43</v>
      </c>
      <c r="D17" s="26">
        <v>1499000</v>
      </c>
      <c r="E17" s="26">
        <v>1499000</v>
      </c>
      <c r="F17" s="27">
        <f>+E17/D17</f>
        <v>1</v>
      </c>
      <c r="G17" s="27">
        <v>1</v>
      </c>
      <c r="H17" s="28">
        <v>1</v>
      </c>
      <c r="I17" s="28" t="s">
        <v>23</v>
      </c>
      <c r="J17" s="88" t="s">
        <v>419</v>
      </c>
      <c r="K17" s="19"/>
    </row>
    <row r="18" spans="1:14" ht="38.25" x14ac:dyDescent="0.2">
      <c r="A18" s="24" t="s">
        <v>14</v>
      </c>
      <c r="B18" s="25" t="s">
        <v>44</v>
      </c>
      <c r="C18" s="25" t="s">
        <v>45</v>
      </c>
      <c r="D18" s="26">
        <v>200000</v>
      </c>
      <c r="E18" s="26">
        <v>200000</v>
      </c>
      <c r="F18" s="27">
        <f t="shared" ref="F18:F47" si="0">+E18/D18</f>
        <v>1</v>
      </c>
      <c r="G18" s="27">
        <v>1</v>
      </c>
      <c r="H18" s="28">
        <v>1</v>
      </c>
      <c r="I18" s="28" t="s">
        <v>23</v>
      </c>
      <c r="J18" s="88" t="s">
        <v>419</v>
      </c>
      <c r="K18" s="19"/>
    </row>
    <row r="19" spans="1:14" ht="25.5" x14ac:dyDescent="0.2">
      <c r="A19" s="24" t="s">
        <v>46</v>
      </c>
      <c r="B19" s="25" t="s">
        <v>44</v>
      </c>
      <c r="C19" s="25" t="s">
        <v>47</v>
      </c>
      <c r="D19" s="26">
        <v>200000</v>
      </c>
      <c r="E19" s="26">
        <v>200000</v>
      </c>
      <c r="F19" s="27">
        <f t="shared" si="0"/>
        <v>1</v>
      </c>
      <c r="G19" s="27">
        <v>1</v>
      </c>
      <c r="H19" s="28">
        <v>1</v>
      </c>
      <c r="I19" s="28" t="s">
        <v>23</v>
      </c>
      <c r="J19" s="88" t="s">
        <v>419</v>
      </c>
      <c r="K19" s="19"/>
    </row>
    <row r="20" spans="1:14" ht="38.25" x14ac:dyDescent="0.2">
      <c r="A20" s="24" t="s">
        <v>48</v>
      </c>
      <c r="B20" s="25" t="s">
        <v>49</v>
      </c>
      <c r="C20" s="25" t="s">
        <v>50</v>
      </c>
      <c r="D20" s="26">
        <v>900000</v>
      </c>
      <c r="E20" s="26">
        <v>900000</v>
      </c>
      <c r="F20" s="27">
        <f t="shared" si="0"/>
        <v>1</v>
      </c>
      <c r="G20" s="27">
        <v>1</v>
      </c>
      <c r="H20" s="28">
        <v>1</v>
      </c>
      <c r="I20" s="28" t="s">
        <v>23</v>
      </c>
      <c r="J20" s="88" t="s">
        <v>419</v>
      </c>
      <c r="K20" s="19"/>
    </row>
    <row r="21" spans="1:14" ht="76.5" x14ac:dyDescent="0.2">
      <c r="A21" s="24" t="s">
        <v>24</v>
      </c>
      <c r="B21" s="25" t="s">
        <v>51</v>
      </c>
      <c r="C21" s="25" t="s">
        <v>52</v>
      </c>
      <c r="D21" s="26">
        <v>2750000</v>
      </c>
      <c r="E21" s="26">
        <v>2750000</v>
      </c>
      <c r="F21" s="27">
        <f t="shared" si="0"/>
        <v>1</v>
      </c>
      <c r="G21" s="27">
        <v>1</v>
      </c>
      <c r="H21" s="28">
        <v>1</v>
      </c>
      <c r="I21" s="28" t="s">
        <v>23</v>
      </c>
      <c r="J21" s="88" t="s">
        <v>419</v>
      </c>
      <c r="K21" s="19"/>
    </row>
    <row r="22" spans="1:14" ht="51" x14ac:dyDescent="0.2">
      <c r="A22" s="24" t="s">
        <v>53</v>
      </c>
      <c r="B22" s="25" t="s">
        <v>54</v>
      </c>
      <c r="C22" s="25" t="s">
        <v>55</v>
      </c>
      <c r="D22" s="26">
        <v>769996</v>
      </c>
      <c r="E22" s="26">
        <v>769996</v>
      </c>
      <c r="F22" s="27">
        <f t="shared" si="0"/>
        <v>1</v>
      </c>
      <c r="G22" s="27">
        <v>1</v>
      </c>
      <c r="H22" s="28">
        <v>1</v>
      </c>
      <c r="I22" s="28" t="s">
        <v>23</v>
      </c>
      <c r="J22" s="88" t="s">
        <v>419</v>
      </c>
      <c r="K22" s="19"/>
      <c r="N22" s="31"/>
    </row>
    <row r="23" spans="1:14" ht="76.5" x14ac:dyDescent="0.2">
      <c r="A23" s="24" t="s">
        <v>56</v>
      </c>
      <c r="B23" s="25" t="s">
        <v>57</v>
      </c>
      <c r="C23" s="25" t="s">
        <v>58</v>
      </c>
      <c r="D23" s="26">
        <v>250000</v>
      </c>
      <c r="E23" s="26">
        <v>250000</v>
      </c>
      <c r="F23" s="27">
        <f t="shared" si="0"/>
        <v>1</v>
      </c>
      <c r="G23" s="27">
        <v>1</v>
      </c>
      <c r="H23" s="28">
        <v>1</v>
      </c>
      <c r="I23" s="28" t="s">
        <v>23</v>
      </c>
      <c r="J23" s="88" t="s">
        <v>419</v>
      </c>
      <c r="K23" s="19"/>
    </row>
    <row r="24" spans="1:14" ht="103.5" customHeight="1" x14ac:dyDescent="0.2">
      <c r="A24" s="24" t="s">
        <v>59</v>
      </c>
      <c r="B24" s="25" t="s">
        <v>60</v>
      </c>
      <c r="C24" s="25" t="s">
        <v>61</v>
      </c>
      <c r="D24" s="26">
        <v>980000</v>
      </c>
      <c r="E24" s="26">
        <v>980000</v>
      </c>
      <c r="F24" s="27">
        <f t="shared" si="0"/>
        <v>1</v>
      </c>
      <c r="G24" s="27">
        <v>1</v>
      </c>
      <c r="H24" s="28">
        <v>1</v>
      </c>
      <c r="I24" s="28" t="s">
        <v>23</v>
      </c>
      <c r="J24" s="88" t="s">
        <v>419</v>
      </c>
      <c r="K24" s="19"/>
    </row>
    <row r="25" spans="1:14" ht="51" x14ac:dyDescent="0.2">
      <c r="A25" s="24" t="s">
        <v>62</v>
      </c>
      <c r="B25" s="25" t="s">
        <v>44</v>
      </c>
      <c r="C25" s="25" t="s">
        <v>63</v>
      </c>
      <c r="D25" s="26">
        <v>550000</v>
      </c>
      <c r="E25" s="26">
        <v>550000</v>
      </c>
      <c r="F25" s="27">
        <f t="shared" si="0"/>
        <v>1</v>
      </c>
      <c r="G25" s="27">
        <v>1</v>
      </c>
      <c r="H25" s="28">
        <v>1</v>
      </c>
      <c r="I25" s="28" t="s">
        <v>23</v>
      </c>
      <c r="J25" s="88" t="s">
        <v>419</v>
      </c>
      <c r="K25" s="19"/>
      <c r="N25" s="32"/>
    </row>
    <row r="26" spans="1:14" ht="25.5" x14ac:dyDescent="0.2">
      <c r="A26" s="24" t="s">
        <v>64</v>
      </c>
      <c r="B26" s="25" t="s">
        <v>44</v>
      </c>
      <c r="C26" s="25" t="s">
        <v>65</v>
      </c>
      <c r="D26" s="26">
        <v>900000</v>
      </c>
      <c r="E26" s="26">
        <v>900000</v>
      </c>
      <c r="F26" s="27">
        <f t="shared" si="0"/>
        <v>1</v>
      </c>
      <c r="G26" s="27">
        <v>1</v>
      </c>
      <c r="H26" s="28">
        <v>1</v>
      </c>
      <c r="I26" s="28" t="s">
        <v>23</v>
      </c>
      <c r="J26" s="88" t="s">
        <v>419</v>
      </c>
      <c r="K26" s="19"/>
    </row>
    <row r="27" spans="1:14" ht="51" x14ac:dyDescent="0.2">
      <c r="A27" s="24" t="s">
        <v>62</v>
      </c>
      <c r="B27" s="25" t="s">
        <v>44</v>
      </c>
      <c r="C27" s="25" t="s">
        <v>66</v>
      </c>
      <c r="D27" s="26">
        <v>600000</v>
      </c>
      <c r="E27" s="26">
        <v>600000</v>
      </c>
      <c r="F27" s="27">
        <f t="shared" si="0"/>
        <v>1</v>
      </c>
      <c r="G27" s="27">
        <v>1</v>
      </c>
      <c r="H27" s="28">
        <v>1</v>
      </c>
      <c r="I27" s="28" t="s">
        <v>23</v>
      </c>
      <c r="J27" s="88" t="s">
        <v>419</v>
      </c>
      <c r="K27" s="19"/>
      <c r="N27" s="32"/>
    </row>
    <row r="28" spans="1:14" ht="51" x14ac:dyDescent="0.2">
      <c r="A28" s="24" t="s">
        <v>24</v>
      </c>
      <c r="B28" s="25" t="s">
        <v>44</v>
      </c>
      <c r="C28" s="25" t="s">
        <v>67</v>
      </c>
      <c r="D28" s="26">
        <v>900000</v>
      </c>
      <c r="E28" s="26">
        <v>900000</v>
      </c>
      <c r="F28" s="27">
        <f t="shared" si="0"/>
        <v>1</v>
      </c>
      <c r="G28" s="27">
        <v>1</v>
      </c>
      <c r="H28" s="28">
        <v>1</v>
      </c>
      <c r="I28" s="28" t="s">
        <v>23</v>
      </c>
      <c r="J28" s="88" t="s">
        <v>419</v>
      </c>
      <c r="K28" s="19"/>
    </row>
    <row r="29" spans="1:14" ht="38.25" x14ac:dyDescent="0.2">
      <c r="A29" s="24" t="s">
        <v>24</v>
      </c>
      <c r="B29" s="25" t="s">
        <v>44</v>
      </c>
      <c r="C29" s="25" t="s">
        <v>68</v>
      </c>
      <c r="D29" s="26">
        <v>400000</v>
      </c>
      <c r="E29" s="26">
        <v>400000</v>
      </c>
      <c r="F29" s="27">
        <f t="shared" si="0"/>
        <v>1</v>
      </c>
      <c r="G29" s="27">
        <v>1</v>
      </c>
      <c r="H29" s="28">
        <v>1</v>
      </c>
      <c r="I29" s="28" t="s">
        <v>23</v>
      </c>
      <c r="J29" s="88" t="s">
        <v>419</v>
      </c>
      <c r="K29" s="19"/>
    </row>
    <row r="30" spans="1:14" ht="38.25" x14ac:dyDescent="0.2">
      <c r="A30" s="24" t="s">
        <v>69</v>
      </c>
      <c r="B30" s="25" t="s">
        <v>70</v>
      </c>
      <c r="C30" s="25" t="s">
        <v>71</v>
      </c>
      <c r="D30" s="26">
        <v>320000</v>
      </c>
      <c r="E30" s="26">
        <v>320000</v>
      </c>
      <c r="F30" s="30">
        <f t="shared" si="0"/>
        <v>1</v>
      </c>
      <c r="G30" s="27">
        <v>1</v>
      </c>
      <c r="H30" s="28">
        <v>1</v>
      </c>
      <c r="I30" s="28" t="s">
        <v>23</v>
      </c>
      <c r="J30" s="88" t="s">
        <v>419</v>
      </c>
      <c r="K30" s="19"/>
    </row>
    <row r="31" spans="1:14" ht="51" x14ac:dyDescent="0.2">
      <c r="A31" s="24" t="s">
        <v>72</v>
      </c>
      <c r="B31" s="25" t="s">
        <v>44</v>
      </c>
      <c r="C31" s="25" t="s">
        <v>73</v>
      </c>
      <c r="D31" s="26">
        <v>750000</v>
      </c>
      <c r="E31" s="26">
        <v>750000</v>
      </c>
      <c r="F31" s="27">
        <f t="shared" si="0"/>
        <v>1</v>
      </c>
      <c r="G31" s="27">
        <v>1</v>
      </c>
      <c r="H31" s="28">
        <v>1</v>
      </c>
      <c r="I31" s="28" t="s">
        <v>23</v>
      </c>
      <c r="J31" s="88" t="s">
        <v>419</v>
      </c>
      <c r="K31" s="19"/>
    </row>
    <row r="32" spans="1:14" ht="51" x14ac:dyDescent="0.2">
      <c r="A32" s="24" t="s">
        <v>74</v>
      </c>
      <c r="B32" s="25" t="s">
        <v>44</v>
      </c>
      <c r="C32" s="25" t="s">
        <v>75</v>
      </c>
      <c r="D32" s="26">
        <v>300000</v>
      </c>
      <c r="E32" s="26">
        <v>300000</v>
      </c>
      <c r="F32" s="27">
        <f t="shared" si="0"/>
        <v>1</v>
      </c>
      <c r="G32" s="27">
        <v>1</v>
      </c>
      <c r="H32" s="28">
        <v>1</v>
      </c>
      <c r="I32" s="28" t="s">
        <v>23</v>
      </c>
      <c r="J32" s="88" t="s">
        <v>419</v>
      </c>
    </row>
    <row r="33" spans="1:15" ht="38.25" x14ac:dyDescent="0.2">
      <c r="A33" s="24" t="s">
        <v>76</v>
      </c>
      <c r="B33" s="25" t="s">
        <v>77</v>
      </c>
      <c r="C33" s="25" t="s">
        <v>78</v>
      </c>
      <c r="D33" s="26">
        <v>800000</v>
      </c>
      <c r="E33" s="33">
        <v>800000</v>
      </c>
      <c r="F33" s="27">
        <f t="shared" si="0"/>
        <v>1</v>
      </c>
      <c r="G33" s="27">
        <v>1</v>
      </c>
      <c r="H33" s="28">
        <v>1</v>
      </c>
      <c r="I33" s="28" t="s">
        <v>23</v>
      </c>
      <c r="J33" s="88" t="s">
        <v>419</v>
      </c>
    </row>
    <row r="34" spans="1:15" ht="114.75" x14ac:dyDescent="0.2">
      <c r="A34" s="34" t="s">
        <v>79</v>
      </c>
      <c r="B34" s="25" t="s">
        <v>80</v>
      </c>
      <c r="C34" s="25" t="s">
        <v>81</v>
      </c>
      <c r="D34" s="26">
        <v>880000</v>
      </c>
      <c r="E34" s="26">
        <v>880000</v>
      </c>
      <c r="F34" s="27">
        <f t="shared" si="0"/>
        <v>1</v>
      </c>
      <c r="G34" s="27">
        <v>1</v>
      </c>
      <c r="H34" s="28">
        <v>1</v>
      </c>
      <c r="I34" s="28" t="s">
        <v>23</v>
      </c>
      <c r="J34" s="88" t="s">
        <v>419</v>
      </c>
    </row>
    <row r="35" spans="1:15" s="37" customFormat="1" ht="38.25" x14ac:dyDescent="0.2">
      <c r="A35" s="24" t="s">
        <v>74</v>
      </c>
      <c r="B35" s="25" t="s">
        <v>44</v>
      </c>
      <c r="C35" s="25" t="s">
        <v>82</v>
      </c>
      <c r="D35" s="26">
        <v>500000</v>
      </c>
      <c r="E35" s="29" t="s">
        <v>5</v>
      </c>
      <c r="F35" s="29" t="s">
        <v>5</v>
      </c>
      <c r="G35" s="29" t="s">
        <v>5</v>
      </c>
      <c r="H35" s="29" t="s">
        <v>5</v>
      </c>
      <c r="I35" s="29" t="s">
        <v>5</v>
      </c>
      <c r="J35" s="29" t="s">
        <v>5</v>
      </c>
      <c r="K35" s="36"/>
      <c r="L35" s="36"/>
      <c r="M35" s="36"/>
      <c r="N35" s="38"/>
      <c r="O35" s="38"/>
    </row>
    <row r="36" spans="1:15" ht="63.75" x14ac:dyDescent="0.2">
      <c r="A36" s="24" t="s">
        <v>83</v>
      </c>
      <c r="B36" s="25" t="s">
        <v>84</v>
      </c>
      <c r="C36" s="25" t="s">
        <v>85</v>
      </c>
      <c r="D36" s="26">
        <v>493400</v>
      </c>
      <c r="E36" s="26">
        <v>493400</v>
      </c>
      <c r="F36" s="27">
        <f t="shared" si="0"/>
        <v>1</v>
      </c>
      <c r="G36" s="27">
        <v>1</v>
      </c>
      <c r="H36" s="28">
        <v>1</v>
      </c>
      <c r="I36" s="28" t="s">
        <v>23</v>
      </c>
      <c r="J36" s="88" t="s">
        <v>419</v>
      </c>
      <c r="N36" s="32"/>
    </row>
    <row r="37" spans="1:15" ht="51" x14ac:dyDescent="0.2">
      <c r="A37" s="24" t="s">
        <v>86</v>
      </c>
      <c r="B37" s="25" t="s">
        <v>87</v>
      </c>
      <c r="C37" s="25" t="s">
        <v>88</v>
      </c>
      <c r="D37" s="26">
        <v>900000</v>
      </c>
      <c r="E37" s="26">
        <v>900000</v>
      </c>
      <c r="F37" s="27">
        <f t="shared" si="0"/>
        <v>1</v>
      </c>
      <c r="G37" s="27">
        <v>1</v>
      </c>
      <c r="H37" s="28">
        <v>1</v>
      </c>
      <c r="I37" s="28" t="s">
        <v>23</v>
      </c>
      <c r="J37" s="88" t="s">
        <v>419</v>
      </c>
    </row>
    <row r="38" spans="1:15" ht="114.75" x14ac:dyDescent="0.2">
      <c r="A38" s="24" t="s">
        <v>24</v>
      </c>
      <c r="B38" s="25" t="s">
        <v>89</v>
      </c>
      <c r="C38" s="25" t="s">
        <v>90</v>
      </c>
      <c r="D38" s="26">
        <v>577870</v>
      </c>
      <c r="E38" s="26">
        <v>577870</v>
      </c>
      <c r="F38" s="27">
        <f>+E38/D38</f>
        <v>1</v>
      </c>
      <c r="G38" s="27">
        <v>1</v>
      </c>
      <c r="H38" s="28">
        <v>1</v>
      </c>
      <c r="I38" s="28" t="s">
        <v>23</v>
      </c>
      <c r="J38" s="88" t="s">
        <v>419</v>
      </c>
    </row>
    <row r="39" spans="1:15" ht="38.25" x14ac:dyDescent="0.2">
      <c r="A39" s="24" t="s">
        <v>91</v>
      </c>
      <c r="B39" s="25" t="s">
        <v>44</v>
      </c>
      <c r="C39" s="25" t="s">
        <v>92</v>
      </c>
      <c r="D39" s="26">
        <v>347320</v>
      </c>
      <c r="E39" s="26">
        <v>347320</v>
      </c>
      <c r="F39" s="27">
        <f t="shared" si="0"/>
        <v>1</v>
      </c>
      <c r="G39" s="27">
        <v>1</v>
      </c>
      <c r="H39" s="28">
        <v>1</v>
      </c>
      <c r="I39" s="28" t="s">
        <v>23</v>
      </c>
      <c r="J39" s="88" t="s">
        <v>419</v>
      </c>
    </row>
    <row r="40" spans="1:15" ht="51" x14ac:dyDescent="0.2">
      <c r="A40" s="24" t="s">
        <v>93</v>
      </c>
      <c r="B40" s="25" t="s">
        <v>44</v>
      </c>
      <c r="C40" s="25" t="s">
        <v>94</v>
      </c>
      <c r="D40" s="26">
        <v>400000</v>
      </c>
      <c r="E40" s="26">
        <v>400000</v>
      </c>
      <c r="F40" s="27">
        <f t="shared" si="0"/>
        <v>1</v>
      </c>
      <c r="G40" s="27">
        <v>1</v>
      </c>
      <c r="H40" s="28">
        <v>1</v>
      </c>
      <c r="I40" s="28" t="s">
        <v>23</v>
      </c>
      <c r="J40" s="88" t="s">
        <v>419</v>
      </c>
    </row>
    <row r="41" spans="1:15" ht="38.25" x14ac:dyDescent="0.2">
      <c r="A41" s="24" t="s">
        <v>72</v>
      </c>
      <c r="B41" s="25" t="s">
        <v>44</v>
      </c>
      <c r="C41" s="25" t="s">
        <v>95</v>
      </c>
      <c r="D41" s="26">
        <v>750000</v>
      </c>
      <c r="E41" s="26">
        <v>750000</v>
      </c>
      <c r="F41" s="27">
        <f t="shared" si="0"/>
        <v>1</v>
      </c>
      <c r="G41" s="27">
        <v>1</v>
      </c>
      <c r="H41" s="28">
        <v>1</v>
      </c>
      <c r="I41" s="28" t="s">
        <v>23</v>
      </c>
      <c r="J41" s="88" t="s">
        <v>419</v>
      </c>
    </row>
    <row r="42" spans="1:15" ht="25.5" x14ac:dyDescent="0.2">
      <c r="A42" s="24" t="s">
        <v>83</v>
      </c>
      <c r="B42" s="25" t="s">
        <v>44</v>
      </c>
      <c r="C42" s="25" t="s">
        <v>96</v>
      </c>
      <c r="D42" s="26">
        <v>497100</v>
      </c>
      <c r="E42" s="26">
        <v>497100</v>
      </c>
      <c r="F42" s="27">
        <f t="shared" si="0"/>
        <v>1</v>
      </c>
      <c r="G42" s="27">
        <v>1</v>
      </c>
      <c r="H42" s="28">
        <v>1</v>
      </c>
      <c r="I42" s="28" t="s">
        <v>23</v>
      </c>
      <c r="J42" s="88" t="s">
        <v>419</v>
      </c>
      <c r="K42" s="39"/>
      <c r="L42" s="40"/>
      <c r="N42" s="32"/>
    </row>
    <row r="43" spans="1:15" ht="51" x14ac:dyDescent="0.2">
      <c r="A43" s="24" t="s">
        <v>97</v>
      </c>
      <c r="B43" s="25" t="s">
        <v>44</v>
      </c>
      <c r="C43" s="25" t="s">
        <v>98</v>
      </c>
      <c r="D43" s="26">
        <v>800000</v>
      </c>
      <c r="E43" s="26">
        <v>800000</v>
      </c>
      <c r="F43" s="27">
        <f t="shared" si="0"/>
        <v>1</v>
      </c>
      <c r="G43" s="27">
        <v>1</v>
      </c>
      <c r="H43" s="28">
        <v>1</v>
      </c>
      <c r="I43" s="28" t="s">
        <v>23</v>
      </c>
      <c r="J43" s="88" t="s">
        <v>419</v>
      </c>
    </row>
    <row r="44" spans="1:15" ht="51" x14ac:dyDescent="0.2">
      <c r="A44" s="24" t="s">
        <v>99</v>
      </c>
      <c r="B44" s="25" t="s">
        <v>44</v>
      </c>
      <c r="C44" s="25" t="s">
        <v>100</v>
      </c>
      <c r="D44" s="26">
        <v>250000</v>
      </c>
      <c r="E44" s="58" t="s">
        <v>5</v>
      </c>
      <c r="F44" s="82" t="s">
        <v>5</v>
      </c>
      <c r="G44" s="82" t="s">
        <v>5</v>
      </c>
      <c r="H44" s="57" t="s">
        <v>5</v>
      </c>
      <c r="I44" s="57" t="s">
        <v>5</v>
      </c>
      <c r="J44" s="57" t="s">
        <v>5</v>
      </c>
    </row>
    <row r="45" spans="1:15" ht="38.25" x14ac:dyDescent="0.2">
      <c r="A45" s="41" t="s">
        <v>101</v>
      </c>
      <c r="B45" s="25" t="s">
        <v>44</v>
      </c>
      <c r="C45" s="42" t="s">
        <v>102</v>
      </c>
      <c r="D45" s="26">
        <v>400000</v>
      </c>
      <c r="E45" s="26">
        <v>400000</v>
      </c>
      <c r="F45" s="27">
        <f t="shared" si="0"/>
        <v>1</v>
      </c>
      <c r="G45" s="27">
        <v>1</v>
      </c>
      <c r="H45" s="28">
        <v>1</v>
      </c>
      <c r="I45" s="28" t="s">
        <v>23</v>
      </c>
      <c r="J45" s="88" t="s">
        <v>419</v>
      </c>
    </row>
    <row r="46" spans="1:15" ht="38.25" x14ac:dyDescent="0.2">
      <c r="A46" s="41" t="s">
        <v>103</v>
      </c>
      <c r="B46" s="25" t="s">
        <v>44</v>
      </c>
      <c r="C46" s="42" t="s">
        <v>104</v>
      </c>
      <c r="D46" s="26">
        <v>450000</v>
      </c>
      <c r="E46" s="26">
        <v>450000</v>
      </c>
      <c r="F46" s="27">
        <f t="shared" si="0"/>
        <v>1</v>
      </c>
      <c r="G46" s="27">
        <v>1</v>
      </c>
      <c r="H46" s="28">
        <v>1</v>
      </c>
      <c r="I46" s="28" t="s">
        <v>23</v>
      </c>
      <c r="J46" s="88" t="s">
        <v>419</v>
      </c>
    </row>
    <row r="47" spans="1:15" ht="38.25" x14ac:dyDescent="0.2">
      <c r="A47" s="41" t="s">
        <v>105</v>
      </c>
      <c r="B47" s="25" t="s">
        <v>44</v>
      </c>
      <c r="C47" s="42" t="s">
        <v>106</v>
      </c>
      <c r="D47" s="26">
        <v>250000</v>
      </c>
      <c r="E47" s="26">
        <v>250000</v>
      </c>
      <c r="F47" s="27">
        <f t="shared" si="0"/>
        <v>1</v>
      </c>
      <c r="G47" s="27">
        <v>1</v>
      </c>
      <c r="H47" s="28">
        <v>1</v>
      </c>
      <c r="I47" s="28" t="s">
        <v>23</v>
      </c>
      <c r="J47" s="88" t="s">
        <v>419</v>
      </c>
    </row>
    <row r="48" spans="1:15" x14ac:dyDescent="0.2">
      <c r="A48" s="41"/>
      <c r="B48" s="25"/>
      <c r="C48" s="42"/>
      <c r="D48" s="26"/>
      <c r="E48" s="33"/>
      <c r="F48" s="27"/>
      <c r="G48" s="27"/>
      <c r="H48" s="28"/>
      <c r="I48" s="28"/>
      <c r="J48" s="29"/>
    </row>
    <row r="49" spans="1:15" x14ac:dyDescent="0.2">
      <c r="A49" s="13" t="s">
        <v>33</v>
      </c>
      <c r="B49" s="14"/>
      <c r="C49" s="15"/>
      <c r="D49" s="43">
        <v>1018556</v>
      </c>
      <c r="E49" s="43">
        <v>0</v>
      </c>
      <c r="F49" s="44"/>
      <c r="G49" s="45"/>
      <c r="H49" s="44"/>
      <c r="I49" s="46"/>
      <c r="J49" s="14"/>
    </row>
    <row r="50" spans="1:15" x14ac:dyDescent="0.2">
      <c r="A50" s="47"/>
      <c r="B50" s="48"/>
      <c r="C50" s="47"/>
      <c r="D50" s="49"/>
      <c r="E50" s="49"/>
      <c r="F50" s="50"/>
      <c r="G50" s="51"/>
      <c r="H50" s="50"/>
      <c r="I50" s="52"/>
      <c r="J50" s="48"/>
    </row>
    <row r="51" spans="1:15" x14ac:dyDescent="0.2">
      <c r="A51" s="20" t="s">
        <v>26</v>
      </c>
      <c r="B51" s="14"/>
      <c r="C51" s="15"/>
      <c r="D51" s="53">
        <f>D52+D63</f>
        <v>6916684</v>
      </c>
      <c r="E51" s="53">
        <f>E52+E63</f>
        <v>6575000</v>
      </c>
      <c r="F51" s="44">
        <f>+E51/D51</f>
        <v>0.95060002741197946</v>
      </c>
      <c r="G51" s="54"/>
      <c r="H51" s="44"/>
      <c r="I51" s="46"/>
      <c r="J51" s="14"/>
    </row>
    <row r="52" spans="1:15" x14ac:dyDescent="0.2">
      <c r="A52" s="20" t="s">
        <v>22</v>
      </c>
      <c r="B52" s="14"/>
      <c r="C52" s="15"/>
      <c r="D52" s="53">
        <f>SUM(D53:D61)</f>
        <v>6575000</v>
      </c>
      <c r="E52" s="53">
        <f>SUM(E53:E61)</f>
        <v>6575000</v>
      </c>
      <c r="F52" s="44">
        <f>+E52/D52</f>
        <v>1</v>
      </c>
      <c r="G52" s="55"/>
      <c r="H52" s="44"/>
      <c r="I52" s="46"/>
      <c r="J52" s="14"/>
    </row>
    <row r="53" spans="1:15" ht="51" x14ac:dyDescent="0.2">
      <c r="A53" s="34" t="s">
        <v>53</v>
      </c>
      <c r="B53" s="56" t="s">
        <v>107</v>
      </c>
      <c r="C53" s="56" t="s">
        <v>108</v>
      </c>
      <c r="D53" s="26">
        <v>575000</v>
      </c>
      <c r="E53" s="26">
        <v>575000</v>
      </c>
      <c r="F53" s="27">
        <f>+E53/D53</f>
        <v>1</v>
      </c>
      <c r="G53" s="27">
        <v>1</v>
      </c>
      <c r="H53" s="28">
        <v>1</v>
      </c>
      <c r="I53" s="28" t="s">
        <v>23</v>
      </c>
      <c r="J53" s="88" t="s">
        <v>419</v>
      </c>
    </row>
    <row r="54" spans="1:15" s="36" customFormat="1" ht="76.5" x14ac:dyDescent="0.2">
      <c r="A54" s="34" t="s">
        <v>109</v>
      </c>
      <c r="B54" s="56" t="s">
        <v>110</v>
      </c>
      <c r="C54" s="56" t="s">
        <v>111</v>
      </c>
      <c r="D54" s="26">
        <v>550000</v>
      </c>
      <c r="E54" s="26">
        <v>550000</v>
      </c>
      <c r="F54" s="27">
        <f t="shared" ref="F54:F61" si="1">+E54/D54</f>
        <v>1</v>
      </c>
      <c r="G54" s="27">
        <v>1</v>
      </c>
      <c r="H54" s="28">
        <v>1</v>
      </c>
      <c r="I54" s="28" t="s">
        <v>23</v>
      </c>
      <c r="J54" s="88" t="s">
        <v>419</v>
      </c>
      <c r="N54" s="1"/>
      <c r="O54" s="1"/>
    </row>
    <row r="55" spans="1:15" s="36" customFormat="1" ht="38.25" x14ac:dyDescent="0.2">
      <c r="A55" s="34" t="s">
        <v>34</v>
      </c>
      <c r="B55" s="56" t="s">
        <v>112</v>
      </c>
      <c r="C55" s="56" t="s">
        <v>113</v>
      </c>
      <c r="D55" s="26">
        <v>800000</v>
      </c>
      <c r="E55" s="26">
        <v>800000</v>
      </c>
      <c r="F55" s="27">
        <f t="shared" si="1"/>
        <v>1</v>
      </c>
      <c r="G55" s="27">
        <v>1</v>
      </c>
      <c r="H55" s="28">
        <v>1</v>
      </c>
      <c r="I55" s="28" t="s">
        <v>23</v>
      </c>
      <c r="J55" s="88" t="s">
        <v>419</v>
      </c>
      <c r="N55" s="1"/>
      <c r="O55" s="1"/>
    </row>
    <row r="56" spans="1:15" s="36" customFormat="1" ht="38.25" x14ac:dyDescent="0.2">
      <c r="A56" s="24" t="s">
        <v>86</v>
      </c>
      <c r="B56" s="56" t="s">
        <v>114</v>
      </c>
      <c r="C56" s="56" t="s">
        <v>115</v>
      </c>
      <c r="D56" s="26">
        <v>1950000</v>
      </c>
      <c r="E56" s="26">
        <v>1950000</v>
      </c>
      <c r="F56" s="27">
        <f t="shared" si="1"/>
        <v>1</v>
      </c>
      <c r="G56" s="27">
        <v>1</v>
      </c>
      <c r="H56" s="28">
        <v>1</v>
      </c>
      <c r="I56" s="28" t="s">
        <v>23</v>
      </c>
      <c r="J56" s="88" t="s">
        <v>419</v>
      </c>
      <c r="N56" s="1"/>
      <c r="O56" s="1"/>
    </row>
    <row r="57" spans="1:15" s="36" customFormat="1" ht="38.25" x14ac:dyDescent="0.2">
      <c r="A57" s="34" t="s">
        <v>116</v>
      </c>
      <c r="B57" s="56" t="s">
        <v>112</v>
      </c>
      <c r="C57" s="56" t="s">
        <v>117</v>
      </c>
      <c r="D57" s="26">
        <v>600000</v>
      </c>
      <c r="E57" s="26">
        <v>600000</v>
      </c>
      <c r="F57" s="27">
        <f t="shared" si="1"/>
        <v>1</v>
      </c>
      <c r="G57" s="27">
        <v>1</v>
      </c>
      <c r="H57" s="28">
        <v>1</v>
      </c>
      <c r="I57" s="28" t="s">
        <v>23</v>
      </c>
      <c r="J57" s="88" t="s">
        <v>419</v>
      </c>
      <c r="N57" s="1"/>
      <c r="O57" s="1"/>
    </row>
    <row r="58" spans="1:15" s="36" customFormat="1" ht="51" x14ac:dyDescent="0.2">
      <c r="A58" s="34" t="s">
        <v>118</v>
      </c>
      <c r="B58" s="56" t="s">
        <v>119</v>
      </c>
      <c r="C58" s="56" t="s">
        <v>120</v>
      </c>
      <c r="D58" s="26">
        <v>250000</v>
      </c>
      <c r="E58" s="26">
        <v>250000</v>
      </c>
      <c r="F58" s="27">
        <f t="shared" si="1"/>
        <v>1</v>
      </c>
      <c r="G58" s="27">
        <v>1</v>
      </c>
      <c r="H58" s="28">
        <v>1</v>
      </c>
      <c r="I58" s="28" t="s">
        <v>23</v>
      </c>
      <c r="J58" s="88" t="s">
        <v>419</v>
      </c>
      <c r="N58" s="1"/>
      <c r="O58" s="1"/>
    </row>
    <row r="59" spans="1:15" s="36" customFormat="1" ht="38.25" x14ac:dyDescent="0.2">
      <c r="A59" s="24" t="s">
        <v>86</v>
      </c>
      <c r="B59" s="56" t="s">
        <v>121</v>
      </c>
      <c r="C59" s="56" t="s">
        <v>122</v>
      </c>
      <c r="D59" s="26">
        <v>500000</v>
      </c>
      <c r="E59" s="26">
        <v>500000</v>
      </c>
      <c r="F59" s="27">
        <f t="shared" si="1"/>
        <v>1</v>
      </c>
      <c r="G59" s="27">
        <v>1</v>
      </c>
      <c r="H59" s="28">
        <v>1</v>
      </c>
      <c r="I59" s="28" t="s">
        <v>23</v>
      </c>
      <c r="J59" s="88" t="s">
        <v>419</v>
      </c>
      <c r="N59" s="1"/>
      <c r="O59" s="1"/>
    </row>
    <row r="60" spans="1:15" s="36" customFormat="1" ht="76.5" x14ac:dyDescent="0.2">
      <c r="A60" s="34" t="s">
        <v>109</v>
      </c>
      <c r="B60" s="56" t="s">
        <v>107</v>
      </c>
      <c r="C60" s="56" t="s">
        <v>123</v>
      </c>
      <c r="D60" s="26">
        <v>550000</v>
      </c>
      <c r="E60" s="26">
        <v>550000</v>
      </c>
      <c r="F60" s="27">
        <f t="shared" si="1"/>
        <v>1</v>
      </c>
      <c r="G60" s="27">
        <v>1</v>
      </c>
      <c r="H60" s="28">
        <v>1</v>
      </c>
      <c r="I60" s="28" t="s">
        <v>23</v>
      </c>
      <c r="J60" s="88" t="s">
        <v>419</v>
      </c>
      <c r="N60" s="1"/>
      <c r="O60" s="1"/>
    </row>
    <row r="61" spans="1:15" s="36" customFormat="1" ht="51" x14ac:dyDescent="0.2">
      <c r="A61" s="24" t="s">
        <v>86</v>
      </c>
      <c r="B61" s="56" t="s">
        <v>124</v>
      </c>
      <c r="C61" s="56" t="s">
        <v>125</v>
      </c>
      <c r="D61" s="26">
        <v>800000</v>
      </c>
      <c r="E61" s="26">
        <v>800000</v>
      </c>
      <c r="F61" s="27">
        <f t="shared" si="1"/>
        <v>1</v>
      </c>
      <c r="G61" s="27">
        <v>1</v>
      </c>
      <c r="H61" s="28">
        <v>1</v>
      </c>
      <c r="I61" s="28" t="s">
        <v>23</v>
      </c>
      <c r="J61" s="88" t="s">
        <v>419</v>
      </c>
      <c r="K61" s="59"/>
      <c r="N61" s="1"/>
      <c r="O61" s="1"/>
    </row>
    <row r="62" spans="1:15" s="36" customFormat="1" x14ac:dyDescent="0.2">
      <c r="A62" s="34"/>
      <c r="B62" s="56"/>
      <c r="C62" s="56"/>
      <c r="D62" s="26"/>
      <c r="E62" s="33"/>
      <c r="F62" s="27"/>
      <c r="G62" s="27"/>
      <c r="H62" s="28"/>
      <c r="I62" s="28"/>
      <c r="J62" s="29"/>
      <c r="K62" s="59"/>
      <c r="N62" s="1"/>
      <c r="O62" s="1"/>
    </row>
    <row r="63" spans="1:15" s="60" customFormat="1" x14ac:dyDescent="0.2">
      <c r="A63" s="13" t="s">
        <v>33</v>
      </c>
      <c r="B63" s="14"/>
      <c r="C63" s="15"/>
      <c r="D63" s="43">
        <v>341684</v>
      </c>
      <c r="E63" s="43">
        <v>0</v>
      </c>
      <c r="F63" s="44"/>
      <c r="G63" s="45"/>
      <c r="H63" s="44"/>
      <c r="I63" s="46"/>
      <c r="J63" s="14"/>
      <c r="N63" s="1"/>
      <c r="O63" s="1"/>
    </row>
    <row r="64" spans="1:15" s="60" customFormat="1" x14ac:dyDescent="0.2">
      <c r="A64" s="47"/>
      <c r="B64" s="48"/>
      <c r="C64" s="47"/>
      <c r="D64" s="49"/>
      <c r="E64" s="49"/>
      <c r="F64" s="50"/>
      <c r="G64" s="51"/>
      <c r="H64" s="50"/>
      <c r="I64" s="52"/>
      <c r="J64" s="48"/>
      <c r="N64" s="1"/>
      <c r="O64" s="1"/>
    </row>
    <row r="65" spans="1:15" s="60" customFormat="1" x14ac:dyDescent="0.2">
      <c r="A65" s="20" t="s">
        <v>27</v>
      </c>
      <c r="B65" s="14"/>
      <c r="C65" s="15"/>
      <c r="D65" s="53">
        <f>D66+D84</f>
        <v>9310135</v>
      </c>
      <c r="E65" s="53">
        <f>E66+E84</f>
        <v>8849968</v>
      </c>
      <c r="F65" s="44">
        <f>+E65/D65</f>
        <v>0.9505735416296327</v>
      </c>
      <c r="G65" s="54"/>
      <c r="H65" s="44"/>
      <c r="I65" s="46"/>
      <c r="J65" s="14"/>
      <c r="N65" s="1"/>
      <c r="O65" s="1"/>
    </row>
    <row r="66" spans="1:15" s="60" customFormat="1" x14ac:dyDescent="0.2">
      <c r="A66" s="20" t="s">
        <v>22</v>
      </c>
      <c r="B66" s="14"/>
      <c r="C66" s="15"/>
      <c r="D66" s="53">
        <f>SUM(D67:D82)</f>
        <v>8849968</v>
      </c>
      <c r="E66" s="53">
        <f>SUM(E67:E82)</f>
        <v>8849968</v>
      </c>
      <c r="F66" s="44">
        <f>+E66/D66</f>
        <v>1</v>
      </c>
      <c r="G66" s="55"/>
      <c r="H66" s="44"/>
      <c r="I66" s="46"/>
      <c r="J66" s="14"/>
      <c r="N66" s="1"/>
      <c r="O66" s="1"/>
    </row>
    <row r="67" spans="1:15" s="60" customFormat="1" ht="89.25" x14ac:dyDescent="0.2">
      <c r="A67" s="34" t="s">
        <v>126</v>
      </c>
      <c r="B67" s="56" t="s">
        <v>127</v>
      </c>
      <c r="C67" s="56" t="s">
        <v>128</v>
      </c>
      <c r="D67" s="26">
        <v>555000</v>
      </c>
      <c r="E67" s="26">
        <v>555000</v>
      </c>
      <c r="F67" s="27">
        <f>+E67/D67</f>
        <v>1</v>
      </c>
      <c r="G67" s="27">
        <v>1</v>
      </c>
      <c r="H67" s="28">
        <v>1</v>
      </c>
      <c r="I67" s="28" t="s">
        <v>23</v>
      </c>
      <c r="J67" s="88" t="s">
        <v>419</v>
      </c>
      <c r="N67" s="1"/>
      <c r="O67" s="1"/>
    </row>
    <row r="68" spans="1:15" s="60" customFormat="1" ht="38.25" x14ac:dyDescent="0.2">
      <c r="A68" s="34" t="s">
        <v>129</v>
      </c>
      <c r="B68" s="56" t="s">
        <v>130</v>
      </c>
      <c r="C68" s="56" t="s">
        <v>131</v>
      </c>
      <c r="D68" s="26">
        <v>660000</v>
      </c>
      <c r="E68" s="26">
        <v>660000</v>
      </c>
      <c r="F68" s="27">
        <f t="shared" ref="F68:F82" si="2">+E68/D68</f>
        <v>1</v>
      </c>
      <c r="G68" s="27">
        <v>1</v>
      </c>
      <c r="H68" s="28">
        <v>1</v>
      </c>
      <c r="I68" s="28" t="s">
        <v>23</v>
      </c>
      <c r="J68" s="88" t="s">
        <v>419</v>
      </c>
      <c r="N68" s="1"/>
      <c r="O68" s="1"/>
    </row>
    <row r="69" spans="1:15" s="60" customFormat="1" ht="51" x14ac:dyDescent="0.2">
      <c r="A69" s="34" t="s">
        <v>132</v>
      </c>
      <c r="B69" s="56" t="s">
        <v>133</v>
      </c>
      <c r="C69" s="56" t="s">
        <v>134</v>
      </c>
      <c r="D69" s="26">
        <v>400000</v>
      </c>
      <c r="E69" s="26">
        <v>400000</v>
      </c>
      <c r="F69" s="27">
        <f t="shared" si="2"/>
        <v>1</v>
      </c>
      <c r="G69" s="27">
        <v>1</v>
      </c>
      <c r="H69" s="28">
        <v>1</v>
      </c>
      <c r="I69" s="28" t="s">
        <v>23</v>
      </c>
      <c r="J69" s="88" t="s">
        <v>419</v>
      </c>
      <c r="N69" s="1"/>
      <c r="O69" s="1"/>
    </row>
    <row r="70" spans="1:15" s="60" customFormat="1" ht="51" x14ac:dyDescent="0.2">
      <c r="A70" s="34" t="s">
        <v>135</v>
      </c>
      <c r="B70" s="56" t="s">
        <v>136</v>
      </c>
      <c r="C70" s="56" t="s">
        <v>137</v>
      </c>
      <c r="D70" s="26">
        <v>400000</v>
      </c>
      <c r="E70" s="26">
        <v>400000</v>
      </c>
      <c r="F70" s="27">
        <f t="shared" si="2"/>
        <v>1</v>
      </c>
      <c r="G70" s="27">
        <v>1</v>
      </c>
      <c r="H70" s="28">
        <v>1</v>
      </c>
      <c r="I70" s="28" t="s">
        <v>23</v>
      </c>
      <c r="J70" s="88" t="s">
        <v>419</v>
      </c>
      <c r="N70" s="1"/>
      <c r="O70" s="1"/>
    </row>
    <row r="71" spans="1:15" s="60" customFormat="1" ht="38.25" x14ac:dyDescent="0.2">
      <c r="A71" s="24" t="s">
        <v>86</v>
      </c>
      <c r="B71" s="56" t="s">
        <v>138</v>
      </c>
      <c r="C71" s="56" t="s">
        <v>139</v>
      </c>
      <c r="D71" s="26">
        <v>400000</v>
      </c>
      <c r="E71" s="26">
        <v>400000</v>
      </c>
      <c r="F71" s="27">
        <f t="shared" si="2"/>
        <v>1</v>
      </c>
      <c r="G71" s="27">
        <v>1</v>
      </c>
      <c r="H71" s="28">
        <v>1</v>
      </c>
      <c r="I71" s="28" t="s">
        <v>23</v>
      </c>
      <c r="J71" s="88" t="s">
        <v>419</v>
      </c>
      <c r="N71" s="1"/>
      <c r="O71" s="1"/>
    </row>
    <row r="72" spans="1:15" s="60" customFormat="1" ht="51" x14ac:dyDescent="0.2">
      <c r="A72" s="34" t="s">
        <v>132</v>
      </c>
      <c r="B72" s="56" t="s">
        <v>140</v>
      </c>
      <c r="C72" s="56" t="s">
        <v>141</v>
      </c>
      <c r="D72" s="26">
        <v>270000</v>
      </c>
      <c r="E72" s="26">
        <v>270000</v>
      </c>
      <c r="F72" s="27">
        <f t="shared" si="2"/>
        <v>1</v>
      </c>
      <c r="G72" s="27">
        <v>1</v>
      </c>
      <c r="H72" s="28">
        <v>1</v>
      </c>
      <c r="I72" s="28" t="s">
        <v>23</v>
      </c>
      <c r="J72" s="88" t="s">
        <v>419</v>
      </c>
      <c r="N72" s="1"/>
      <c r="O72" s="1"/>
    </row>
    <row r="73" spans="1:15" s="61" customFormat="1" ht="38.25" x14ac:dyDescent="0.2">
      <c r="A73" s="34" t="s">
        <v>126</v>
      </c>
      <c r="B73" s="56" t="s">
        <v>142</v>
      </c>
      <c r="C73" s="56" t="s">
        <v>143</v>
      </c>
      <c r="D73" s="26">
        <v>400000</v>
      </c>
      <c r="E73" s="26">
        <v>400000</v>
      </c>
      <c r="F73" s="27">
        <f t="shared" si="2"/>
        <v>1</v>
      </c>
      <c r="G73" s="27">
        <v>1</v>
      </c>
      <c r="H73" s="28">
        <v>1</v>
      </c>
      <c r="I73" s="28" t="s">
        <v>23</v>
      </c>
      <c r="J73" s="88" t="s">
        <v>419</v>
      </c>
      <c r="N73" s="1"/>
      <c r="O73" s="1"/>
    </row>
    <row r="74" spans="1:15" s="60" customFormat="1" ht="63.75" x14ac:dyDescent="0.2">
      <c r="A74" s="34" t="s">
        <v>126</v>
      </c>
      <c r="B74" s="56" t="s">
        <v>144</v>
      </c>
      <c r="C74" s="56" t="s">
        <v>145</v>
      </c>
      <c r="D74" s="26">
        <v>600000</v>
      </c>
      <c r="E74" s="26">
        <v>600000</v>
      </c>
      <c r="F74" s="27">
        <f t="shared" si="2"/>
        <v>1</v>
      </c>
      <c r="G74" s="27">
        <v>1</v>
      </c>
      <c r="H74" s="28">
        <v>1</v>
      </c>
      <c r="I74" s="28" t="s">
        <v>23</v>
      </c>
      <c r="J74" s="88" t="s">
        <v>419</v>
      </c>
      <c r="N74" s="1"/>
      <c r="O74" s="1"/>
    </row>
    <row r="75" spans="1:15" s="60" customFormat="1" ht="38.25" x14ac:dyDescent="0.2">
      <c r="A75" s="34" t="s">
        <v>132</v>
      </c>
      <c r="B75" s="56" t="s">
        <v>146</v>
      </c>
      <c r="C75" s="56" t="s">
        <v>147</v>
      </c>
      <c r="D75" s="26">
        <v>380000</v>
      </c>
      <c r="E75" s="26">
        <v>380000</v>
      </c>
      <c r="F75" s="27">
        <f t="shared" si="2"/>
        <v>1</v>
      </c>
      <c r="G75" s="27">
        <v>1</v>
      </c>
      <c r="H75" s="28">
        <v>1</v>
      </c>
      <c r="I75" s="28" t="s">
        <v>23</v>
      </c>
      <c r="J75" s="88" t="s">
        <v>419</v>
      </c>
      <c r="N75" s="1"/>
      <c r="O75" s="1"/>
    </row>
    <row r="76" spans="1:15" s="60" customFormat="1" ht="38.25" x14ac:dyDescent="0.2">
      <c r="A76" s="34" t="s">
        <v>148</v>
      </c>
      <c r="B76" s="56" t="s">
        <v>149</v>
      </c>
      <c r="C76" s="56" t="s">
        <v>150</v>
      </c>
      <c r="D76" s="26">
        <v>580000</v>
      </c>
      <c r="E76" s="26">
        <v>580000</v>
      </c>
      <c r="F76" s="27">
        <f t="shared" si="2"/>
        <v>1</v>
      </c>
      <c r="G76" s="27">
        <v>1</v>
      </c>
      <c r="H76" s="28">
        <v>1</v>
      </c>
      <c r="I76" s="28" t="s">
        <v>23</v>
      </c>
      <c r="J76" s="88" t="s">
        <v>419</v>
      </c>
      <c r="N76" s="1"/>
      <c r="O76" s="1"/>
    </row>
    <row r="77" spans="1:15" s="60" customFormat="1" ht="25.5" x14ac:dyDescent="0.2">
      <c r="A77" s="34" t="s">
        <v>148</v>
      </c>
      <c r="B77" s="56" t="s">
        <v>151</v>
      </c>
      <c r="C77" s="56" t="s">
        <v>152</v>
      </c>
      <c r="D77" s="26">
        <v>635000</v>
      </c>
      <c r="E77" s="26">
        <v>635000</v>
      </c>
      <c r="F77" s="27">
        <f t="shared" si="2"/>
        <v>1</v>
      </c>
      <c r="G77" s="27">
        <v>1</v>
      </c>
      <c r="H77" s="28">
        <v>1</v>
      </c>
      <c r="I77" s="28" t="s">
        <v>23</v>
      </c>
      <c r="J77" s="88" t="s">
        <v>419</v>
      </c>
      <c r="N77" s="1"/>
      <c r="O77" s="1"/>
    </row>
    <row r="78" spans="1:15" s="60" customFormat="1" ht="25.5" x14ac:dyDescent="0.2">
      <c r="A78" s="34" t="s">
        <v>148</v>
      </c>
      <c r="B78" s="56" t="s">
        <v>151</v>
      </c>
      <c r="C78" s="56" t="s">
        <v>153</v>
      </c>
      <c r="D78" s="26">
        <v>670000</v>
      </c>
      <c r="E78" s="26">
        <v>670000</v>
      </c>
      <c r="F78" s="27">
        <f t="shared" si="2"/>
        <v>1</v>
      </c>
      <c r="G78" s="27">
        <v>1</v>
      </c>
      <c r="H78" s="28">
        <v>1</v>
      </c>
      <c r="I78" s="28" t="s">
        <v>23</v>
      </c>
      <c r="J78" s="88" t="s">
        <v>419</v>
      </c>
      <c r="N78" s="1"/>
      <c r="O78" s="1"/>
    </row>
    <row r="79" spans="1:15" s="60" customFormat="1" ht="25.5" x14ac:dyDescent="0.2">
      <c r="A79" s="34" t="s">
        <v>148</v>
      </c>
      <c r="B79" s="56" t="s">
        <v>151</v>
      </c>
      <c r="C79" s="56" t="s">
        <v>154</v>
      </c>
      <c r="D79" s="26">
        <v>470000</v>
      </c>
      <c r="E79" s="26">
        <v>470000</v>
      </c>
      <c r="F79" s="27">
        <f t="shared" si="2"/>
        <v>1</v>
      </c>
      <c r="G79" s="27">
        <v>1</v>
      </c>
      <c r="H79" s="28">
        <v>1</v>
      </c>
      <c r="I79" s="28" t="s">
        <v>23</v>
      </c>
      <c r="J79" s="88" t="s">
        <v>419</v>
      </c>
      <c r="N79" s="1"/>
      <c r="O79" s="1"/>
    </row>
    <row r="80" spans="1:15" s="60" customFormat="1" ht="38.25" x14ac:dyDescent="0.2">
      <c r="A80" s="34" t="s">
        <v>148</v>
      </c>
      <c r="B80" s="56" t="s">
        <v>151</v>
      </c>
      <c r="C80" s="56" t="s">
        <v>155</v>
      </c>
      <c r="D80" s="26">
        <v>635000</v>
      </c>
      <c r="E80" s="26">
        <v>635000</v>
      </c>
      <c r="F80" s="27">
        <f t="shared" si="2"/>
        <v>1</v>
      </c>
      <c r="G80" s="27">
        <v>1</v>
      </c>
      <c r="H80" s="28">
        <v>1</v>
      </c>
      <c r="I80" s="28" t="s">
        <v>23</v>
      </c>
      <c r="J80" s="88" t="s">
        <v>419</v>
      </c>
      <c r="K80" s="62" t="s">
        <v>156</v>
      </c>
      <c r="N80" s="1"/>
      <c r="O80" s="1"/>
    </row>
    <row r="81" spans="1:15" s="60" customFormat="1" ht="38.25" x14ac:dyDescent="0.2">
      <c r="A81" s="34" t="s">
        <v>157</v>
      </c>
      <c r="B81" s="56" t="s">
        <v>158</v>
      </c>
      <c r="C81" s="56" t="s">
        <v>159</v>
      </c>
      <c r="D81" s="26">
        <v>294968</v>
      </c>
      <c r="E81" s="26">
        <v>294968</v>
      </c>
      <c r="F81" s="27">
        <f t="shared" si="2"/>
        <v>1</v>
      </c>
      <c r="G81" s="27">
        <v>1</v>
      </c>
      <c r="H81" s="28">
        <v>1</v>
      </c>
      <c r="I81" s="28" t="s">
        <v>23</v>
      </c>
      <c r="J81" s="88" t="s">
        <v>419</v>
      </c>
      <c r="N81" s="1"/>
      <c r="O81" s="31"/>
    </row>
    <row r="82" spans="1:15" s="60" customFormat="1" ht="51" x14ac:dyDescent="0.2">
      <c r="A82" s="24" t="s">
        <v>86</v>
      </c>
      <c r="B82" s="56" t="s">
        <v>160</v>
      </c>
      <c r="C82" s="56" t="s">
        <v>161</v>
      </c>
      <c r="D82" s="26">
        <v>1500000</v>
      </c>
      <c r="E82" s="26">
        <v>1500000</v>
      </c>
      <c r="F82" s="27">
        <f t="shared" si="2"/>
        <v>1</v>
      </c>
      <c r="G82" s="27">
        <v>1</v>
      </c>
      <c r="H82" s="28">
        <v>1</v>
      </c>
      <c r="I82" s="28" t="s">
        <v>23</v>
      </c>
      <c r="J82" s="88" t="s">
        <v>419</v>
      </c>
      <c r="N82" s="1"/>
      <c r="O82" s="1"/>
    </row>
    <row r="83" spans="1:15" s="60" customFormat="1" x14ac:dyDescent="0.2">
      <c r="A83" s="34"/>
      <c r="B83" s="56"/>
      <c r="C83" s="56"/>
      <c r="D83" s="26"/>
      <c r="E83" s="33"/>
      <c r="F83" s="27"/>
      <c r="G83" s="27"/>
      <c r="H83" s="28"/>
      <c r="I83" s="28"/>
      <c r="J83" s="35"/>
      <c r="N83" s="1"/>
      <c r="O83" s="1"/>
    </row>
    <row r="84" spans="1:15" s="60" customFormat="1" x14ac:dyDescent="0.2">
      <c r="A84" s="13" t="s">
        <v>33</v>
      </c>
      <c r="B84" s="14"/>
      <c r="C84" s="63"/>
      <c r="D84" s="43">
        <v>460167</v>
      </c>
      <c r="E84" s="43">
        <v>0</v>
      </c>
      <c r="F84" s="44"/>
      <c r="G84" s="45"/>
      <c r="H84" s="44"/>
      <c r="I84" s="46"/>
      <c r="J84" s="14"/>
      <c r="N84" s="1"/>
      <c r="O84" s="1"/>
    </row>
    <row r="85" spans="1:15" s="60" customFormat="1" x14ac:dyDescent="0.2">
      <c r="A85" s="47"/>
      <c r="B85" s="48"/>
      <c r="C85" s="47"/>
      <c r="D85" s="49"/>
      <c r="E85" s="49"/>
      <c r="F85" s="50"/>
      <c r="G85" s="51"/>
      <c r="H85" s="50"/>
      <c r="I85" s="52"/>
      <c r="J85" s="48"/>
      <c r="N85" s="1"/>
      <c r="O85" s="1"/>
    </row>
    <row r="86" spans="1:15" s="60" customFormat="1" x14ac:dyDescent="0.2">
      <c r="A86" s="20" t="s">
        <v>28</v>
      </c>
      <c r="B86" s="14"/>
      <c r="C86" s="15"/>
      <c r="D86" s="53">
        <f>D87+D95</f>
        <v>3113822</v>
      </c>
      <c r="E86" s="53">
        <f>E87+E95</f>
        <v>2960000</v>
      </c>
      <c r="F86" s="44">
        <f t="shared" ref="F86:F93" si="3">+E86/D86</f>
        <v>0.95060025910280033</v>
      </c>
      <c r="G86" s="54"/>
      <c r="H86" s="44"/>
      <c r="I86" s="46"/>
      <c r="J86" s="14"/>
      <c r="N86" s="1"/>
      <c r="O86" s="1"/>
    </row>
    <row r="87" spans="1:15" s="60" customFormat="1" x14ac:dyDescent="0.2">
      <c r="A87" s="20" t="s">
        <v>22</v>
      </c>
      <c r="B87" s="14"/>
      <c r="C87" s="15"/>
      <c r="D87" s="53">
        <f>SUM(D88:D93)</f>
        <v>2960000</v>
      </c>
      <c r="E87" s="53">
        <f>SUM(E88:E93)</f>
        <v>2960000</v>
      </c>
      <c r="F87" s="44">
        <f t="shared" si="3"/>
        <v>1</v>
      </c>
      <c r="G87" s="54"/>
      <c r="H87" s="44"/>
      <c r="I87" s="46"/>
      <c r="J87" s="14"/>
      <c r="N87" s="1"/>
      <c r="O87" s="1"/>
    </row>
    <row r="88" spans="1:15" ht="51" x14ac:dyDescent="0.2">
      <c r="A88" s="34" t="s">
        <v>24</v>
      </c>
      <c r="B88" s="56" t="s">
        <v>162</v>
      </c>
      <c r="C88" s="56" t="s">
        <v>163</v>
      </c>
      <c r="D88" s="26">
        <v>410000</v>
      </c>
      <c r="E88" s="26">
        <v>410000</v>
      </c>
      <c r="F88" s="27">
        <f t="shared" si="3"/>
        <v>1</v>
      </c>
      <c r="G88" s="27">
        <v>1</v>
      </c>
      <c r="H88" s="28">
        <v>1</v>
      </c>
      <c r="I88" s="28" t="s">
        <v>23</v>
      </c>
      <c r="J88" s="89" t="s">
        <v>419</v>
      </c>
      <c r="K88" s="62" t="s">
        <v>164</v>
      </c>
    </row>
    <row r="89" spans="1:15" ht="54.75" customHeight="1" x14ac:dyDescent="0.2">
      <c r="A89" s="34" t="s">
        <v>165</v>
      </c>
      <c r="B89" s="56" t="s">
        <v>162</v>
      </c>
      <c r="C89" s="56" t="s">
        <v>166</v>
      </c>
      <c r="D89" s="26">
        <v>680000</v>
      </c>
      <c r="E89" s="26">
        <v>680000</v>
      </c>
      <c r="F89" s="27">
        <f t="shared" si="3"/>
        <v>1</v>
      </c>
      <c r="G89" s="27">
        <v>1</v>
      </c>
      <c r="H89" s="28">
        <v>1</v>
      </c>
      <c r="I89" s="28" t="s">
        <v>23</v>
      </c>
      <c r="J89" s="89" t="s">
        <v>419</v>
      </c>
      <c r="K89" s="64" t="s">
        <v>167</v>
      </c>
    </row>
    <row r="90" spans="1:15" ht="53.25" customHeight="1" x14ac:dyDescent="0.2">
      <c r="A90" s="34" t="s">
        <v>168</v>
      </c>
      <c r="B90" s="56" t="s">
        <v>169</v>
      </c>
      <c r="C90" s="56" t="s">
        <v>170</v>
      </c>
      <c r="D90" s="26">
        <v>400000</v>
      </c>
      <c r="E90" s="26">
        <v>400000</v>
      </c>
      <c r="F90" s="27">
        <f t="shared" si="3"/>
        <v>1</v>
      </c>
      <c r="G90" s="27">
        <v>1</v>
      </c>
      <c r="H90" s="28">
        <v>1</v>
      </c>
      <c r="I90" s="28" t="s">
        <v>23</v>
      </c>
      <c r="J90" s="89" t="s">
        <v>419</v>
      </c>
    </row>
    <row r="91" spans="1:15" ht="38.25" x14ac:dyDescent="0.2">
      <c r="A91" s="34" t="s">
        <v>129</v>
      </c>
      <c r="B91" s="56" t="s">
        <v>171</v>
      </c>
      <c r="C91" s="56" t="s">
        <v>172</v>
      </c>
      <c r="D91" s="26">
        <v>370000</v>
      </c>
      <c r="E91" s="26">
        <v>370000</v>
      </c>
      <c r="F91" s="27">
        <f t="shared" si="3"/>
        <v>1</v>
      </c>
      <c r="G91" s="27">
        <v>1</v>
      </c>
      <c r="H91" s="28">
        <v>1</v>
      </c>
      <c r="I91" s="28" t="s">
        <v>23</v>
      </c>
      <c r="J91" s="89" t="s">
        <v>419</v>
      </c>
    </row>
    <row r="92" spans="1:15" ht="51" x14ac:dyDescent="0.2">
      <c r="A92" s="34" t="s">
        <v>173</v>
      </c>
      <c r="B92" s="56" t="s">
        <v>174</v>
      </c>
      <c r="C92" s="56" t="s">
        <v>175</v>
      </c>
      <c r="D92" s="26">
        <v>500000</v>
      </c>
      <c r="E92" s="26">
        <v>500000</v>
      </c>
      <c r="F92" s="27">
        <f t="shared" si="3"/>
        <v>1</v>
      </c>
      <c r="G92" s="27">
        <v>1</v>
      </c>
      <c r="H92" s="28">
        <v>1</v>
      </c>
      <c r="I92" s="28" t="s">
        <v>23</v>
      </c>
      <c r="J92" s="89" t="s">
        <v>419</v>
      </c>
    </row>
    <row r="93" spans="1:15" ht="51" x14ac:dyDescent="0.2">
      <c r="A93" s="34" t="s">
        <v>173</v>
      </c>
      <c r="B93" s="56" t="s">
        <v>174</v>
      </c>
      <c r="C93" s="56" t="s">
        <v>176</v>
      </c>
      <c r="D93" s="26">
        <v>600000</v>
      </c>
      <c r="E93" s="26">
        <v>600000</v>
      </c>
      <c r="F93" s="27">
        <f t="shared" si="3"/>
        <v>1</v>
      </c>
      <c r="G93" s="27">
        <v>1</v>
      </c>
      <c r="H93" s="28">
        <v>1</v>
      </c>
      <c r="I93" s="28" t="s">
        <v>23</v>
      </c>
      <c r="J93" s="89" t="s">
        <v>419</v>
      </c>
    </row>
    <row r="94" spans="1:15" x14ac:dyDescent="0.2">
      <c r="A94" s="34"/>
      <c r="B94" s="56"/>
      <c r="C94" s="56"/>
      <c r="D94" s="26"/>
      <c r="E94" s="33"/>
      <c r="F94" s="27"/>
      <c r="G94" s="27"/>
      <c r="H94" s="28"/>
      <c r="I94" s="28"/>
      <c r="J94" s="58"/>
    </row>
    <row r="95" spans="1:15" x14ac:dyDescent="0.2">
      <c r="A95" s="13" t="s">
        <v>33</v>
      </c>
      <c r="B95" s="14"/>
      <c r="C95" s="15"/>
      <c r="D95" s="43">
        <v>153822</v>
      </c>
      <c r="E95" s="43">
        <v>0</v>
      </c>
      <c r="F95" s="44"/>
      <c r="G95" s="45"/>
      <c r="H95" s="44"/>
      <c r="I95" s="46"/>
      <c r="J95" s="14"/>
    </row>
    <row r="96" spans="1:15" x14ac:dyDescent="0.2">
      <c r="A96" s="47"/>
      <c r="B96" s="48"/>
      <c r="C96" s="47"/>
      <c r="D96" s="49"/>
      <c r="E96" s="49"/>
      <c r="F96" s="50"/>
      <c r="G96" s="51"/>
      <c r="H96" s="50"/>
      <c r="I96" s="52"/>
      <c r="J96" s="48"/>
    </row>
    <row r="97" spans="1:15" x14ac:dyDescent="0.2">
      <c r="A97" s="20" t="s">
        <v>29</v>
      </c>
      <c r="B97" s="14"/>
      <c r="C97" s="15"/>
      <c r="D97" s="53">
        <f>+D98+D116</f>
        <v>6809562</v>
      </c>
      <c r="E97" s="53">
        <f>E98+E116</f>
        <v>6446000</v>
      </c>
      <c r="F97" s="44">
        <f>+E97/D97</f>
        <v>0.94661007565537991</v>
      </c>
      <c r="G97" s="55"/>
      <c r="H97" s="55"/>
      <c r="I97" s="55"/>
      <c r="J97" s="14"/>
    </row>
    <row r="98" spans="1:15" x14ac:dyDescent="0.2">
      <c r="A98" s="20" t="s">
        <v>22</v>
      </c>
      <c r="B98" s="14"/>
      <c r="C98" s="65"/>
      <c r="D98" s="53">
        <f>SUM(D99:D114)</f>
        <v>6446000</v>
      </c>
      <c r="E98" s="53">
        <f>SUM(E99:E114)</f>
        <v>6446000</v>
      </c>
      <c r="F98" s="44">
        <f>+E98/D98</f>
        <v>1</v>
      </c>
      <c r="G98" s="54"/>
      <c r="H98" s="44"/>
      <c r="I98" s="46"/>
      <c r="J98" s="14"/>
    </row>
    <row r="99" spans="1:15" ht="89.25" x14ac:dyDescent="0.2">
      <c r="A99" s="34" t="s">
        <v>177</v>
      </c>
      <c r="B99" s="56" t="s">
        <v>178</v>
      </c>
      <c r="C99" s="56" t="s">
        <v>179</v>
      </c>
      <c r="D99" s="26">
        <v>400000</v>
      </c>
      <c r="E99" s="26">
        <v>400000</v>
      </c>
      <c r="F99" s="27">
        <f>+E99/D99</f>
        <v>1</v>
      </c>
      <c r="G99" s="27">
        <v>1</v>
      </c>
      <c r="H99" s="28">
        <v>1</v>
      </c>
      <c r="I99" s="28" t="s">
        <v>23</v>
      </c>
      <c r="J99" s="88" t="s">
        <v>419</v>
      </c>
      <c r="L99" s="62" t="s">
        <v>180</v>
      </c>
      <c r="N99" s="2"/>
      <c r="O99" s="32"/>
    </row>
    <row r="100" spans="1:15" s="36" customFormat="1" ht="38.25" x14ac:dyDescent="0.2">
      <c r="A100" s="34" t="s">
        <v>181</v>
      </c>
      <c r="B100" s="56" t="s">
        <v>182</v>
      </c>
      <c r="C100" s="56" t="s">
        <v>183</v>
      </c>
      <c r="D100" s="26">
        <v>228000</v>
      </c>
      <c r="E100" s="26">
        <v>228000</v>
      </c>
      <c r="F100" s="27">
        <f t="shared" ref="F100:F114" si="4">+E100/D100</f>
        <v>1</v>
      </c>
      <c r="G100" s="27">
        <v>1</v>
      </c>
      <c r="H100" s="28">
        <v>1</v>
      </c>
      <c r="I100" s="28" t="s">
        <v>23</v>
      </c>
      <c r="J100" s="88" t="s">
        <v>419</v>
      </c>
      <c r="N100" s="2"/>
      <c r="O100" s="1"/>
    </row>
    <row r="101" spans="1:15" ht="51" x14ac:dyDescent="0.2">
      <c r="A101" s="34" t="s">
        <v>184</v>
      </c>
      <c r="B101" s="56" t="s">
        <v>185</v>
      </c>
      <c r="C101" s="56" t="s">
        <v>186</v>
      </c>
      <c r="D101" s="26">
        <v>400000</v>
      </c>
      <c r="E101" s="26">
        <v>400000</v>
      </c>
      <c r="F101" s="27">
        <f t="shared" si="4"/>
        <v>1</v>
      </c>
      <c r="G101" s="27">
        <v>1</v>
      </c>
      <c r="H101" s="28">
        <v>1</v>
      </c>
      <c r="I101" s="28" t="s">
        <v>23</v>
      </c>
      <c r="J101" s="88" t="s">
        <v>419</v>
      </c>
    </row>
    <row r="102" spans="1:15" ht="25.5" x14ac:dyDescent="0.2">
      <c r="A102" s="24" t="s">
        <v>14</v>
      </c>
      <c r="B102" s="56" t="s">
        <v>187</v>
      </c>
      <c r="C102" s="56" t="s">
        <v>188</v>
      </c>
      <c r="D102" s="26">
        <v>300000</v>
      </c>
      <c r="E102" s="26">
        <v>300000</v>
      </c>
      <c r="F102" s="27">
        <f t="shared" si="4"/>
        <v>1</v>
      </c>
      <c r="G102" s="27">
        <v>1</v>
      </c>
      <c r="H102" s="28">
        <v>1</v>
      </c>
      <c r="I102" s="28" t="s">
        <v>23</v>
      </c>
      <c r="J102" s="88" t="s">
        <v>419</v>
      </c>
      <c r="N102" s="2"/>
      <c r="O102" s="32"/>
    </row>
    <row r="103" spans="1:15" ht="38.25" x14ac:dyDescent="0.2">
      <c r="A103" s="34" t="s">
        <v>189</v>
      </c>
      <c r="B103" s="56" t="s">
        <v>190</v>
      </c>
      <c r="C103" s="56" t="s">
        <v>191</v>
      </c>
      <c r="D103" s="26">
        <v>280000</v>
      </c>
      <c r="E103" s="26">
        <v>280000</v>
      </c>
      <c r="F103" s="27">
        <f t="shared" si="4"/>
        <v>1</v>
      </c>
      <c r="G103" s="27">
        <v>1</v>
      </c>
      <c r="H103" s="28">
        <v>1</v>
      </c>
      <c r="I103" s="28" t="s">
        <v>23</v>
      </c>
      <c r="J103" s="88" t="s">
        <v>419</v>
      </c>
      <c r="N103" s="2"/>
      <c r="O103" s="32"/>
    </row>
    <row r="104" spans="1:15" s="36" customFormat="1" ht="38.25" x14ac:dyDescent="0.2">
      <c r="A104" s="34" t="s">
        <v>189</v>
      </c>
      <c r="B104" s="56" t="s">
        <v>192</v>
      </c>
      <c r="C104" s="56" t="s">
        <v>193</v>
      </c>
      <c r="D104" s="26">
        <v>350000</v>
      </c>
      <c r="E104" s="26">
        <v>350000</v>
      </c>
      <c r="F104" s="27">
        <f t="shared" si="4"/>
        <v>1</v>
      </c>
      <c r="G104" s="27">
        <v>1</v>
      </c>
      <c r="H104" s="28">
        <v>1</v>
      </c>
      <c r="I104" s="28" t="s">
        <v>23</v>
      </c>
      <c r="J104" s="88" t="s">
        <v>419</v>
      </c>
      <c r="N104" s="2"/>
      <c r="O104" s="32"/>
    </row>
    <row r="105" spans="1:15" s="36" customFormat="1" ht="114.75" x14ac:dyDescent="0.2">
      <c r="A105" s="34" t="s">
        <v>184</v>
      </c>
      <c r="B105" s="56" t="s">
        <v>194</v>
      </c>
      <c r="C105" s="56" t="s">
        <v>195</v>
      </c>
      <c r="D105" s="26">
        <v>700000</v>
      </c>
      <c r="E105" s="26">
        <v>700000</v>
      </c>
      <c r="F105" s="27">
        <f t="shared" si="4"/>
        <v>1</v>
      </c>
      <c r="G105" s="27">
        <v>1</v>
      </c>
      <c r="H105" s="28">
        <v>1</v>
      </c>
      <c r="I105" s="28" t="s">
        <v>23</v>
      </c>
      <c r="J105" s="88" t="s">
        <v>419</v>
      </c>
      <c r="N105" s="1"/>
      <c r="O105" s="1"/>
    </row>
    <row r="106" spans="1:15" s="36" customFormat="1" ht="38.25" x14ac:dyDescent="0.2">
      <c r="A106" s="34" t="s">
        <v>196</v>
      </c>
      <c r="B106" s="56" t="s">
        <v>197</v>
      </c>
      <c r="C106" s="56" t="s">
        <v>198</v>
      </c>
      <c r="D106" s="26">
        <v>350000</v>
      </c>
      <c r="E106" s="26">
        <v>350000</v>
      </c>
      <c r="F106" s="27">
        <f t="shared" si="4"/>
        <v>1</v>
      </c>
      <c r="G106" s="27">
        <v>1</v>
      </c>
      <c r="H106" s="28">
        <v>1</v>
      </c>
      <c r="I106" s="28" t="s">
        <v>23</v>
      </c>
      <c r="J106" s="88" t="s">
        <v>419</v>
      </c>
      <c r="N106" s="31"/>
      <c r="O106" s="32"/>
    </row>
    <row r="107" spans="1:15" s="36" customFormat="1" ht="38.25" x14ac:dyDescent="0.2">
      <c r="A107" s="34" t="s">
        <v>199</v>
      </c>
      <c r="B107" s="56" t="s">
        <v>200</v>
      </c>
      <c r="C107" s="56" t="s">
        <v>201</v>
      </c>
      <c r="D107" s="26">
        <v>372000</v>
      </c>
      <c r="E107" s="26">
        <v>372000</v>
      </c>
      <c r="F107" s="27">
        <f t="shared" si="4"/>
        <v>1</v>
      </c>
      <c r="G107" s="27">
        <v>1</v>
      </c>
      <c r="H107" s="28">
        <v>1</v>
      </c>
      <c r="I107" s="28" t="s">
        <v>23</v>
      </c>
      <c r="J107" s="88" t="s">
        <v>419</v>
      </c>
      <c r="N107" s="1"/>
      <c r="O107" s="1"/>
    </row>
    <row r="108" spans="1:15" s="36" customFormat="1" ht="38.25" x14ac:dyDescent="0.2">
      <c r="A108" s="34" t="s">
        <v>184</v>
      </c>
      <c r="B108" s="56" t="s">
        <v>200</v>
      </c>
      <c r="C108" s="56" t="s">
        <v>202</v>
      </c>
      <c r="D108" s="26">
        <v>400000</v>
      </c>
      <c r="E108" s="26">
        <v>400000</v>
      </c>
      <c r="F108" s="27">
        <f t="shared" si="4"/>
        <v>1</v>
      </c>
      <c r="G108" s="27">
        <v>1</v>
      </c>
      <c r="H108" s="28">
        <v>1</v>
      </c>
      <c r="I108" s="28" t="s">
        <v>23</v>
      </c>
      <c r="J108" s="88" t="s">
        <v>419</v>
      </c>
      <c r="N108" s="1"/>
      <c r="O108" s="1"/>
    </row>
    <row r="109" spans="1:15" s="36" customFormat="1" ht="38.25" x14ac:dyDescent="0.2">
      <c r="A109" s="34" t="s">
        <v>196</v>
      </c>
      <c r="B109" s="56" t="s">
        <v>203</v>
      </c>
      <c r="C109" s="56" t="s">
        <v>204</v>
      </c>
      <c r="D109" s="26">
        <v>430000</v>
      </c>
      <c r="E109" s="26">
        <v>430000</v>
      </c>
      <c r="F109" s="27">
        <f t="shared" si="4"/>
        <v>1</v>
      </c>
      <c r="G109" s="27">
        <v>1</v>
      </c>
      <c r="H109" s="28">
        <v>1</v>
      </c>
      <c r="I109" s="28" t="s">
        <v>23</v>
      </c>
      <c r="J109" s="88" t="s">
        <v>419</v>
      </c>
      <c r="N109" s="31"/>
      <c r="O109" s="32"/>
    </row>
    <row r="110" spans="1:15" ht="38.25" x14ac:dyDescent="0.2">
      <c r="A110" s="34" t="s">
        <v>196</v>
      </c>
      <c r="B110" s="56" t="s">
        <v>205</v>
      </c>
      <c r="C110" s="56" t="s">
        <v>206</v>
      </c>
      <c r="D110" s="26">
        <v>270000</v>
      </c>
      <c r="E110" s="26">
        <v>270000</v>
      </c>
      <c r="F110" s="27">
        <f t="shared" si="4"/>
        <v>1</v>
      </c>
      <c r="G110" s="27">
        <v>1</v>
      </c>
      <c r="H110" s="28">
        <v>1</v>
      </c>
      <c r="I110" s="28" t="s">
        <v>23</v>
      </c>
      <c r="J110" s="88" t="s">
        <v>419</v>
      </c>
      <c r="N110" s="31"/>
      <c r="O110" s="32"/>
    </row>
    <row r="111" spans="1:15" ht="51" x14ac:dyDescent="0.2">
      <c r="A111" s="34" t="s">
        <v>184</v>
      </c>
      <c r="B111" s="56" t="s">
        <v>185</v>
      </c>
      <c r="C111" s="56" t="s">
        <v>207</v>
      </c>
      <c r="D111" s="26">
        <v>400000</v>
      </c>
      <c r="E111" s="26">
        <v>400000</v>
      </c>
      <c r="F111" s="27">
        <f t="shared" si="4"/>
        <v>1</v>
      </c>
      <c r="G111" s="27">
        <v>1</v>
      </c>
      <c r="H111" s="28">
        <v>1</v>
      </c>
      <c r="I111" s="28" t="s">
        <v>23</v>
      </c>
      <c r="J111" s="88" t="s">
        <v>419</v>
      </c>
    </row>
    <row r="112" spans="1:15" ht="76.5" x14ac:dyDescent="0.2">
      <c r="A112" s="34" t="s">
        <v>184</v>
      </c>
      <c r="B112" s="56" t="s">
        <v>208</v>
      </c>
      <c r="C112" s="56" t="s">
        <v>209</v>
      </c>
      <c r="D112" s="26">
        <v>730000</v>
      </c>
      <c r="E112" s="26">
        <v>730000</v>
      </c>
      <c r="F112" s="27">
        <f t="shared" si="4"/>
        <v>1</v>
      </c>
      <c r="G112" s="27">
        <v>1</v>
      </c>
      <c r="H112" s="28">
        <v>1</v>
      </c>
      <c r="I112" s="28" t="s">
        <v>23</v>
      </c>
      <c r="J112" s="88" t="s">
        <v>419</v>
      </c>
    </row>
    <row r="113" spans="1:15" ht="38.25" x14ac:dyDescent="0.2">
      <c r="A113" s="34" t="s">
        <v>184</v>
      </c>
      <c r="B113" s="56" t="s">
        <v>210</v>
      </c>
      <c r="C113" s="56" t="s">
        <v>211</v>
      </c>
      <c r="D113" s="26">
        <v>350000</v>
      </c>
      <c r="E113" s="26">
        <v>350000</v>
      </c>
      <c r="F113" s="27">
        <f t="shared" si="4"/>
        <v>1</v>
      </c>
      <c r="G113" s="27">
        <v>1</v>
      </c>
      <c r="H113" s="28">
        <v>1</v>
      </c>
      <c r="I113" s="28" t="s">
        <v>23</v>
      </c>
      <c r="J113" s="88" t="s">
        <v>419</v>
      </c>
    </row>
    <row r="114" spans="1:15" ht="38.25" x14ac:dyDescent="0.2">
      <c r="A114" s="34" t="s">
        <v>212</v>
      </c>
      <c r="B114" s="56" t="s">
        <v>185</v>
      </c>
      <c r="C114" s="56" t="s">
        <v>213</v>
      </c>
      <c r="D114" s="26">
        <v>486000</v>
      </c>
      <c r="E114" s="26">
        <v>486000</v>
      </c>
      <c r="F114" s="27">
        <f t="shared" si="4"/>
        <v>1</v>
      </c>
      <c r="G114" s="27">
        <v>1</v>
      </c>
      <c r="H114" s="28">
        <v>1</v>
      </c>
      <c r="I114" s="28" t="s">
        <v>23</v>
      </c>
      <c r="J114" s="88" t="s">
        <v>419</v>
      </c>
      <c r="O114" s="2"/>
    </row>
    <row r="115" spans="1:15" x14ac:dyDescent="0.2">
      <c r="A115" s="34"/>
      <c r="B115" s="56"/>
      <c r="C115" s="56"/>
      <c r="D115" s="26"/>
      <c r="E115" s="33"/>
      <c r="F115" s="27"/>
      <c r="G115" s="27"/>
      <c r="H115" s="28"/>
      <c r="I115" s="28"/>
      <c r="J115" s="29"/>
    </row>
    <row r="116" spans="1:15" x14ac:dyDescent="0.2">
      <c r="A116" s="13" t="s">
        <v>33</v>
      </c>
      <c r="B116" s="14"/>
      <c r="C116" s="15"/>
      <c r="D116" s="43">
        <v>363562</v>
      </c>
      <c r="E116" s="43">
        <v>0</v>
      </c>
      <c r="F116" s="44"/>
      <c r="G116" s="45"/>
      <c r="H116" s="44"/>
      <c r="I116" s="46"/>
      <c r="J116" s="14"/>
    </row>
    <row r="117" spans="1:15" x14ac:dyDescent="0.2">
      <c r="A117" s="47"/>
      <c r="B117" s="48"/>
      <c r="C117" s="47"/>
      <c r="D117" s="49"/>
      <c r="E117" s="49"/>
      <c r="F117" s="50"/>
      <c r="G117" s="51"/>
      <c r="H117" s="50"/>
      <c r="I117" s="52"/>
      <c r="J117" s="48"/>
    </row>
    <row r="118" spans="1:15" x14ac:dyDescent="0.2">
      <c r="A118" s="20" t="s">
        <v>30</v>
      </c>
      <c r="B118" s="14"/>
      <c r="C118" s="15"/>
      <c r="D118" s="53">
        <f>D119+D128</f>
        <v>2714075</v>
      </c>
      <c r="E118" s="53">
        <f>E119+E128</f>
        <v>2580000</v>
      </c>
      <c r="F118" s="44">
        <f>+E118/D118</f>
        <v>0.95060011237714503</v>
      </c>
      <c r="G118" s="54"/>
      <c r="H118" s="44"/>
      <c r="I118" s="46"/>
      <c r="J118" s="14"/>
    </row>
    <row r="119" spans="1:15" x14ac:dyDescent="0.2">
      <c r="A119" s="20" t="s">
        <v>22</v>
      </c>
      <c r="B119" s="14"/>
      <c r="C119" s="15"/>
      <c r="D119" s="53">
        <f>SUM(D120:D126)</f>
        <v>2580000</v>
      </c>
      <c r="E119" s="53">
        <f>SUM(E120:E126)</f>
        <v>2580000</v>
      </c>
      <c r="F119" s="44">
        <f>+E119/D119</f>
        <v>1</v>
      </c>
      <c r="G119" s="66"/>
      <c r="H119" s="44"/>
      <c r="I119" s="46"/>
      <c r="J119" s="14"/>
    </row>
    <row r="120" spans="1:15" s="36" customFormat="1" ht="51" x14ac:dyDescent="0.2">
      <c r="A120" s="24" t="s">
        <v>62</v>
      </c>
      <c r="B120" s="56" t="s">
        <v>214</v>
      </c>
      <c r="C120" s="56" t="s">
        <v>215</v>
      </c>
      <c r="D120" s="26">
        <v>390000</v>
      </c>
      <c r="E120" s="26">
        <v>390000</v>
      </c>
      <c r="F120" s="27">
        <f>+E120/D120</f>
        <v>1</v>
      </c>
      <c r="G120" s="27">
        <v>1</v>
      </c>
      <c r="H120" s="28">
        <v>1</v>
      </c>
      <c r="I120" s="28" t="s">
        <v>23</v>
      </c>
      <c r="J120" s="88" t="s">
        <v>419</v>
      </c>
      <c r="N120" s="32"/>
      <c r="O120" s="1"/>
    </row>
    <row r="121" spans="1:15" s="36" customFormat="1" ht="51" x14ac:dyDescent="0.2">
      <c r="A121" s="24" t="s">
        <v>62</v>
      </c>
      <c r="B121" s="56" t="s">
        <v>216</v>
      </c>
      <c r="C121" s="56" t="s">
        <v>217</v>
      </c>
      <c r="D121" s="26">
        <v>400000</v>
      </c>
      <c r="E121" s="26">
        <v>400000</v>
      </c>
      <c r="F121" s="27">
        <f t="shared" ref="F121:F126" si="5">+E121/D121</f>
        <v>1</v>
      </c>
      <c r="G121" s="27">
        <v>1</v>
      </c>
      <c r="H121" s="28">
        <v>1</v>
      </c>
      <c r="I121" s="28" t="s">
        <v>23</v>
      </c>
      <c r="J121" s="88" t="s">
        <v>419</v>
      </c>
      <c r="N121" s="32"/>
      <c r="O121" s="1"/>
    </row>
    <row r="122" spans="1:15" s="36" customFormat="1" ht="51" x14ac:dyDescent="0.2">
      <c r="A122" s="24" t="s">
        <v>62</v>
      </c>
      <c r="B122" s="56" t="s">
        <v>214</v>
      </c>
      <c r="C122" s="56" t="s">
        <v>218</v>
      </c>
      <c r="D122" s="26">
        <v>315000</v>
      </c>
      <c r="E122" s="26">
        <v>315000</v>
      </c>
      <c r="F122" s="27">
        <f t="shared" si="5"/>
        <v>1</v>
      </c>
      <c r="G122" s="27">
        <v>1</v>
      </c>
      <c r="H122" s="28">
        <v>1</v>
      </c>
      <c r="I122" s="28" t="s">
        <v>23</v>
      </c>
      <c r="J122" s="88" t="s">
        <v>419</v>
      </c>
      <c r="N122" s="32"/>
      <c r="O122" s="1"/>
    </row>
    <row r="123" spans="1:15" s="36" customFormat="1" ht="25.5" x14ac:dyDescent="0.2">
      <c r="A123" s="24" t="s">
        <v>24</v>
      </c>
      <c r="B123" s="56" t="s">
        <v>219</v>
      </c>
      <c r="C123" s="56" t="s">
        <v>220</v>
      </c>
      <c r="D123" s="26">
        <v>500000</v>
      </c>
      <c r="E123" s="26">
        <v>500000</v>
      </c>
      <c r="F123" s="27">
        <f t="shared" si="5"/>
        <v>1</v>
      </c>
      <c r="G123" s="27">
        <v>1</v>
      </c>
      <c r="H123" s="28">
        <v>1</v>
      </c>
      <c r="I123" s="28" t="s">
        <v>23</v>
      </c>
      <c r="J123" s="88" t="s">
        <v>419</v>
      </c>
      <c r="N123" s="1"/>
      <c r="O123" s="1"/>
    </row>
    <row r="124" spans="1:15" s="36" customFormat="1" ht="25.5" x14ac:dyDescent="0.2">
      <c r="A124" s="34" t="s">
        <v>221</v>
      </c>
      <c r="B124" s="56" t="s">
        <v>219</v>
      </c>
      <c r="C124" s="56" t="s">
        <v>222</v>
      </c>
      <c r="D124" s="26">
        <v>350000</v>
      </c>
      <c r="E124" s="26">
        <v>350000</v>
      </c>
      <c r="F124" s="27">
        <f t="shared" si="5"/>
        <v>1</v>
      </c>
      <c r="G124" s="27">
        <v>1</v>
      </c>
      <c r="H124" s="28">
        <v>1</v>
      </c>
      <c r="I124" s="28" t="s">
        <v>23</v>
      </c>
      <c r="J124" s="88" t="s">
        <v>419</v>
      </c>
      <c r="N124" s="1"/>
      <c r="O124" s="1"/>
    </row>
    <row r="125" spans="1:15" ht="89.25" x14ac:dyDescent="0.2">
      <c r="A125" s="34" t="s">
        <v>223</v>
      </c>
      <c r="B125" s="56" t="s">
        <v>224</v>
      </c>
      <c r="C125" s="56" t="s">
        <v>225</v>
      </c>
      <c r="D125" s="26">
        <v>225000</v>
      </c>
      <c r="E125" s="26">
        <v>225000</v>
      </c>
      <c r="F125" s="27">
        <f t="shared" si="5"/>
        <v>1</v>
      </c>
      <c r="G125" s="27">
        <v>1</v>
      </c>
      <c r="H125" s="28">
        <v>1</v>
      </c>
      <c r="I125" s="28" t="s">
        <v>23</v>
      </c>
      <c r="J125" s="88" t="s">
        <v>419</v>
      </c>
    </row>
    <row r="126" spans="1:15" ht="25.5" x14ac:dyDescent="0.2">
      <c r="A126" s="34" t="s">
        <v>129</v>
      </c>
      <c r="B126" s="56" t="s">
        <v>226</v>
      </c>
      <c r="C126" s="56" t="s">
        <v>227</v>
      </c>
      <c r="D126" s="26">
        <v>400000</v>
      </c>
      <c r="E126" s="26">
        <v>400000</v>
      </c>
      <c r="F126" s="27">
        <f t="shared" si="5"/>
        <v>1</v>
      </c>
      <c r="G126" s="27">
        <v>1</v>
      </c>
      <c r="H126" s="28">
        <v>1</v>
      </c>
      <c r="I126" s="28" t="s">
        <v>23</v>
      </c>
      <c r="J126" s="88" t="s">
        <v>419</v>
      </c>
    </row>
    <row r="127" spans="1:15" x14ac:dyDescent="0.2">
      <c r="A127" s="34"/>
      <c r="B127" s="56"/>
      <c r="C127" s="56"/>
      <c r="D127" s="26"/>
      <c r="E127" s="33"/>
      <c r="F127" s="27"/>
      <c r="G127" s="27"/>
      <c r="H127" s="28"/>
      <c r="I127" s="28"/>
      <c r="J127" s="29"/>
    </row>
    <row r="128" spans="1:15" x14ac:dyDescent="0.2">
      <c r="A128" s="13" t="s">
        <v>33</v>
      </c>
      <c r="B128" s="14"/>
      <c r="C128" s="15"/>
      <c r="D128" s="43">
        <v>134075</v>
      </c>
      <c r="E128" s="43">
        <v>0</v>
      </c>
      <c r="F128" s="44"/>
      <c r="G128" s="45"/>
      <c r="H128" s="44"/>
      <c r="I128" s="46"/>
      <c r="J128" s="14"/>
    </row>
    <row r="129" spans="1:10" x14ac:dyDescent="0.2">
      <c r="A129" s="47"/>
      <c r="B129" s="48"/>
      <c r="C129" s="47"/>
      <c r="D129" s="49"/>
      <c r="E129" s="49"/>
      <c r="F129" s="50"/>
      <c r="G129" s="51"/>
      <c r="H129" s="50"/>
      <c r="I129" s="52"/>
      <c r="J129" s="48"/>
    </row>
    <row r="130" spans="1:10" x14ac:dyDescent="0.2">
      <c r="A130" s="20" t="s">
        <v>228</v>
      </c>
      <c r="B130" s="14"/>
      <c r="C130" s="15"/>
      <c r="D130" s="53">
        <f>D131+D139</f>
        <v>1996891</v>
      </c>
      <c r="E130" s="53">
        <f>E131+E139</f>
        <v>1898245</v>
      </c>
      <c r="F130" s="44">
        <f t="shared" ref="F130:F137" si="6">+E130/D130</f>
        <v>0.95060020802337231</v>
      </c>
      <c r="G130" s="54"/>
      <c r="H130" s="44"/>
      <c r="I130" s="46"/>
      <c r="J130" s="14"/>
    </row>
    <row r="131" spans="1:10" x14ac:dyDescent="0.2">
      <c r="A131" s="20" t="s">
        <v>22</v>
      </c>
      <c r="B131" s="14"/>
      <c r="C131" s="15"/>
      <c r="D131" s="67">
        <v>1898245</v>
      </c>
      <c r="E131" s="67">
        <f>SUM(E132:E137)</f>
        <v>1898245</v>
      </c>
      <c r="F131" s="44">
        <f t="shared" si="6"/>
        <v>1</v>
      </c>
      <c r="G131" s="54"/>
      <c r="H131" s="44"/>
      <c r="I131" s="46"/>
      <c r="J131" s="14"/>
    </row>
    <row r="132" spans="1:10" ht="38.25" x14ac:dyDescent="0.2">
      <c r="A132" s="34" t="s">
        <v>24</v>
      </c>
      <c r="B132" s="56" t="s">
        <v>229</v>
      </c>
      <c r="C132" s="56" t="s">
        <v>230</v>
      </c>
      <c r="D132" s="26">
        <v>520000</v>
      </c>
      <c r="E132" s="26">
        <v>520000</v>
      </c>
      <c r="F132" s="27">
        <f t="shared" si="6"/>
        <v>1</v>
      </c>
      <c r="G132" s="27">
        <v>1</v>
      </c>
      <c r="H132" s="28">
        <v>1</v>
      </c>
      <c r="I132" s="28" t="s">
        <v>23</v>
      </c>
      <c r="J132" s="88" t="s">
        <v>419</v>
      </c>
    </row>
    <row r="133" spans="1:10" ht="38.25" x14ac:dyDescent="0.2">
      <c r="A133" s="34" t="s">
        <v>231</v>
      </c>
      <c r="B133" s="56" t="s">
        <v>232</v>
      </c>
      <c r="C133" s="56" t="s">
        <v>233</v>
      </c>
      <c r="D133" s="26">
        <v>454000</v>
      </c>
      <c r="E133" s="26">
        <v>454000</v>
      </c>
      <c r="F133" s="27">
        <f t="shared" si="6"/>
        <v>1</v>
      </c>
      <c r="G133" s="27">
        <v>1</v>
      </c>
      <c r="H133" s="28">
        <v>1</v>
      </c>
      <c r="I133" s="28" t="s">
        <v>23</v>
      </c>
      <c r="J133" s="88" t="s">
        <v>419</v>
      </c>
    </row>
    <row r="134" spans="1:10" ht="25.5" x14ac:dyDescent="0.2">
      <c r="A134" s="34" t="s">
        <v>234</v>
      </c>
      <c r="B134" s="56" t="s">
        <v>235</v>
      </c>
      <c r="C134" s="56" t="s">
        <v>236</v>
      </c>
      <c r="D134" s="26">
        <v>100000</v>
      </c>
      <c r="E134" s="26">
        <v>100000</v>
      </c>
      <c r="F134" s="27">
        <f t="shared" si="6"/>
        <v>1</v>
      </c>
      <c r="G134" s="27">
        <v>1</v>
      </c>
      <c r="H134" s="28">
        <v>1</v>
      </c>
      <c r="I134" s="28" t="s">
        <v>23</v>
      </c>
      <c r="J134" s="88" t="s">
        <v>419</v>
      </c>
    </row>
    <row r="135" spans="1:10" ht="25.5" x14ac:dyDescent="0.2">
      <c r="A135" s="34" t="s">
        <v>237</v>
      </c>
      <c r="B135" s="56" t="s">
        <v>229</v>
      </c>
      <c r="C135" s="56" t="s">
        <v>238</v>
      </c>
      <c r="D135" s="26">
        <v>300000</v>
      </c>
      <c r="E135" s="26">
        <v>300000</v>
      </c>
      <c r="F135" s="27">
        <f t="shared" si="6"/>
        <v>1</v>
      </c>
      <c r="G135" s="27">
        <v>1</v>
      </c>
      <c r="H135" s="28">
        <v>1</v>
      </c>
      <c r="I135" s="28" t="s">
        <v>23</v>
      </c>
      <c r="J135" s="88" t="s">
        <v>419</v>
      </c>
    </row>
    <row r="136" spans="1:10" ht="51" x14ac:dyDescent="0.2">
      <c r="A136" s="34" t="s">
        <v>239</v>
      </c>
      <c r="B136" s="56" t="s">
        <v>240</v>
      </c>
      <c r="C136" s="56" t="s">
        <v>241</v>
      </c>
      <c r="D136" s="26">
        <v>224945</v>
      </c>
      <c r="E136" s="26">
        <v>224945</v>
      </c>
      <c r="F136" s="27">
        <f t="shared" si="6"/>
        <v>1</v>
      </c>
      <c r="G136" s="27">
        <v>1</v>
      </c>
      <c r="H136" s="28">
        <v>1</v>
      </c>
      <c r="I136" s="28" t="s">
        <v>23</v>
      </c>
      <c r="J136" s="88" t="s">
        <v>419</v>
      </c>
    </row>
    <row r="137" spans="1:10" ht="25.5" x14ac:dyDescent="0.2">
      <c r="A137" s="34" t="s">
        <v>242</v>
      </c>
      <c r="B137" s="56" t="s">
        <v>243</v>
      </c>
      <c r="C137" s="56" t="s">
        <v>244</v>
      </c>
      <c r="D137" s="26">
        <v>299300</v>
      </c>
      <c r="E137" s="26">
        <v>299300</v>
      </c>
      <c r="F137" s="27">
        <f t="shared" si="6"/>
        <v>1</v>
      </c>
      <c r="G137" s="27">
        <v>1</v>
      </c>
      <c r="H137" s="28">
        <v>1</v>
      </c>
      <c r="I137" s="28" t="s">
        <v>23</v>
      </c>
      <c r="J137" s="88" t="s">
        <v>419</v>
      </c>
    </row>
    <row r="138" spans="1:10" x14ac:dyDescent="0.2">
      <c r="A138" s="34"/>
      <c r="B138" s="56"/>
      <c r="C138" s="56"/>
      <c r="D138" s="26"/>
      <c r="E138" s="33"/>
      <c r="F138" s="27"/>
      <c r="G138" s="27"/>
      <c r="H138" s="28"/>
      <c r="I138" s="28"/>
      <c r="J138" s="29"/>
    </row>
    <row r="139" spans="1:10" x14ac:dyDescent="0.2">
      <c r="A139" s="13" t="s">
        <v>33</v>
      </c>
      <c r="B139" s="14"/>
      <c r="C139" s="15"/>
      <c r="D139" s="43">
        <v>98646</v>
      </c>
      <c r="E139" s="43">
        <v>0</v>
      </c>
      <c r="F139" s="44"/>
      <c r="G139" s="45"/>
      <c r="H139" s="44"/>
      <c r="I139" s="46"/>
      <c r="J139" s="14"/>
    </row>
    <row r="140" spans="1:10" x14ac:dyDescent="0.2">
      <c r="A140" s="47"/>
      <c r="B140" s="48"/>
      <c r="C140" s="47"/>
      <c r="D140" s="49"/>
      <c r="E140" s="49"/>
      <c r="F140" s="50"/>
      <c r="G140" s="51"/>
      <c r="H140" s="50"/>
      <c r="I140" s="52"/>
      <c r="J140" s="48"/>
    </row>
    <row r="141" spans="1:10" x14ac:dyDescent="0.2">
      <c r="A141" s="20" t="s">
        <v>31</v>
      </c>
      <c r="B141" s="14"/>
      <c r="C141" s="15"/>
      <c r="D141" s="53">
        <f>D142+D165</f>
        <v>11651646</v>
      </c>
      <c r="E141" s="53">
        <f>E142+E165</f>
        <v>10716055</v>
      </c>
      <c r="F141" s="44">
        <f>+E141/D141</f>
        <v>0.91970310460856775</v>
      </c>
      <c r="G141" s="54"/>
      <c r="H141" s="44"/>
      <c r="I141" s="46"/>
      <c r="J141" s="14"/>
    </row>
    <row r="142" spans="1:10" x14ac:dyDescent="0.2">
      <c r="A142" s="20" t="s">
        <v>22</v>
      </c>
      <c r="B142" s="14"/>
      <c r="C142" s="65"/>
      <c r="D142" s="68">
        <f>SUM(D143:D163)</f>
        <v>11076055</v>
      </c>
      <c r="E142" s="53">
        <f>SUM(E143:E163)</f>
        <v>10716055</v>
      </c>
      <c r="F142" s="44">
        <f>+E142/D142</f>
        <v>0.96749745283857835</v>
      </c>
      <c r="G142" s="69"/>
      <c r="H142" s="44"/>
      <c r="I142" s="46"/>
      <c r="J142" s="14"/>
    </row>
    <row r="143" spans="1:10" ht="51" x14ac:dyDescent="0.2">
      <c r="A143" s="34" t="s">
        <v>245</v>
      </c>
      <c r="B143" s="56" t="s">
        <v>246</v>
      </c>
      <c r="C143" s="56" t="s">
        <v>247</v>
      </c>
      <c r="D143" s="26">
        <v>385000</v>
      </c>
      <c r="E143" s="26">
        <v>385000</v>
      </c>
      <c r="F143" s="27">
        <f>+E143/D143</f>
        <v>1</v>
      </c>
      <c r="G143" s="27">
        <v>1</v>
      </c>
      <c r="H143" s="28">
        <v>1</v>
      </c>
      <c r="I143" s="28" t="s">
        <v>23</v>
      </c>
      <c r="J143" s="88" t="s">
        <v>419</v>
      </c>
    </row>
    <row r="144" spans="1:10" ht="51" x14ac:dyDescent="0.2">
      <c r="A144" s="34" t="s">
        <v>245</v>
      </c>
      <c r="B144" s="56" t="s">
        <v>246</v>
      </c>
      <c r="C144" s="56" t="s">
        <v>248</v>
      </c>
      <c r="D144" s="26">
        <v>385000</v>
      </c>
      <c r="E144" s="26">
        <v>385000</v>
      </c>
      <c r="F144" s="27">
        <f t="shared" ref="F144:F163" si="7">+E144/D144</f>
        <v>1</v>
      </c>
      <c r="G144" s="27">
        <v>1</v>
      </c>
      <c r="H144" s="28">
        <v>1</v>
      </c>
      <c r="I144" s="28" t="s">
        <v>23</v>
      </c>
      <c r="J144" s="88" t="s">
        <v>419</v>
      </c>
    </row>
    <row r="145" spans="1:14" ht="38.25" x14ac:dyDescent="0.2">
      <c r="A145" s="34" t="s">
        <v>245</v>
      </c>
      <c r="B145" s="56" t="s">
        <v>246</v>
      </c>
      <c r="C145" s="56" t="s">
        <v>249</v>
      </c>
      <c r="D145" s="26">
        <v>500000</v>
      </c>
      <c r="E145" s="26">
        <v>500000</v>
      </c>
      <c r="F145" s="27">
        <f t="shared" si="7"/>
        <v>1</v>
      </c>
      <c r="G145" s="27">
        <v>1</v>
      </c>
      <c r="H145" s="28">
        <v>1</v>
      </c>
      <c r="I145" s="28" t="s">
        <v>23</v>
      </c>
      <c r="J145" s="88" t="s">
        <v>419</v>
      </c>
    </row>
    <row r="146" spans="1:14" ht="51" x14ac:dyDescent="0.2">
      <c r="A146" s="34" t="s">
        <v>245</v>
      </c>
      <c r="B146" s="56" t="s">
        <v>246</v>
      </c>
      <c r="C146" s="56" t="s">
        <v>250</v>
      </c>
      <c r="D146" s="26">
        <v>500000</v>
      </c>
      <c r="E146" s="26">
        <v>500000</v>
      </c>
      <c r="F146" s="27">
        <f t="shared" si="7"/>
        <v>1</v>
      </c>
      <c r="G146" s="27">
        <v>1</v>
      </c>
      <c r="H146" s="28">
        <v>1</v>
      </c>
      <c r="I146" s="28" t="s">
        <v>23</v>
      </c>
      <c r="J146" s="88" t="s">
        <v>419</v>
      </c>
    </row>
    <row r="147" spans="1:14" ht="38.25" x14ac:dyDescent="0.2">
      <c r="A147" s="34" t="s">
        <v>199</v>
      </c>
      <c r="B147" s="56" t="s">
        <v>25</v>
      </c>
      <c r="C147" s="56" t="s">
        <v>251</v>
      </c>
      <c r="D147" s="26">
        <v>550000</v>
      </c>
      <c r="E147" s="26">
        <v>550000</v>
      </c>
      <c r="F147" s="27">
        <f t="shared" si="7"/>
        <v>1</v>
      </c>
      <c r="G147" s="27">
        <v>1</v>
      </c>
      <c r="H147" s="28">
        <v>1</v>
      </c>
      <c r="I147" s="28" t="s">
        <v>23</v>
      </c>
      <c r="J147" s="88" t="s">
        <v>419</v>
      </c>
    </row>
    <row r="148" spans="1:14" ht="25.5" x14ac:dyDescent="0.2">
      <c r="A148" s="34" t="s">
        <v>252</v>
      </c>
      <c r="B148" s="56" t="s">
        <v>25</v>
      </c>
      <c r="C148" s="56" t="s">
        <v>253</v>
      </c>
      <c r="D148" s="26">
        <v>620000</v>
      </c>
      <c r="E148" s="26">
        <v>620000</v>
      </c>
      <c r="F148" s="27">
        <f t="shared" si="7"/>
        <v>1</v>
      </c>
      <c r="G148" s="27">
        <v>1</v>
      </c>
      <c r="H148" s="28">
        <v>1</v>
      </c>
      <c r="I148" s="28" t="s">
        <v>23</v>
      </c>
      <c r="J148" s="88" t="s">
        <v>419</v>
      </c>
    </row>
    <row r="149" spans="1:14" ht="52.5" customHeight="1" x14ac:dyDescent="0.2">
      <c r="A149" s="34" t="s">
        <v>79</v>
      </c>
      <c r="B149" s="56" t="s">
        <v>254</v>
      </c>
      <c r="C149" s="56" t="s">
        <v>255</v>
      </c>
      <c r="D149" s="26">
        <v>250000</v>
      </c>
      <c r="E149" s="26">
        <v>250000</v>
      </c>
      <c r="F149" s="27">
        <f t="shared" si="7"/>
        <v>1</v>
      </c>
      <c r="G149" s="27">
        <v>1</v>
      </c>
      <c r="H149" s="28">
        <v>1</v>
      </c>
      <c r="I149" s="28" t="s">
        <v>23</v>
      </c>
      <c r="J149" s="88" t="s">
        <v>419</v>
      </c>
    </row>
    <row r="150" spans="1:14" ht="38.25" x14ac:dyDescent="0.2">
      <c r="A150" s="34" t="s">
        <v>199</v>
      </c>
      <c r="B150" s="56" t="s">
        <v>256</v>
      </c>
      <c r="C150" s="56" t="s">
        <v>257</v>
      </c>
      <c r="D150" s="26">
        <v>265000</v>
      </c>
      <c r="E150" s="26">
        <v>265000</v>
      </c>
      <c r="F150" s="27">
        <f t="shared" si="7"/>
        <v>1</v>
      </c>
      <c r="G150" s="27">
        <v>1</v>
      </c>
      <c r="H150" s="28">
        <v>1</v>
      </c>
      <c r="I150" s="28" t="s">
        <v>23</v>
      </c>
      <c r="J150" s="88" t="s">
        <v>419</v>
      </c>
    </row>
    <row r="151" spans="1:14" ht="140.25" x14ac:dyDescent="0.2">
      <c r="A151" s="34" t="s">
        <v>74</v>
      </c>
      <c r="B151" s="56" t="s">
        <v>258</v>
      </c>
      <c r="C151" s="56" t="s">
        <v>259</v>
      </c>
      <c r="D151" s="26">
        <v>800000</v>
      </c>
      <c r="E151" s="26">
        <v>800000</v>
      </c>
      <c r="F151" s="27">
        <f t="shared" si="7"/>
        <v>1</v>
      </c>
      <c r="G151" s="27">
        <v>1</v>
      </c>
      <c r="H151" s="28">
        <v>1</v>
      </c>
      <c r="I151" s="28" t="s">
        <v>23</v>
      </c>
      <c r="J151" s="88" t="s">
        <v>419</v>
      </c>
      <c r="K151" s="70" t="s">
        <v>260</v>
      </c>
    </row>
    <row r="152" spans="1:14" ht="51" x14ac:dyDescent="0.2">
      <c r="A152" s="34" t="s">
        <v>74</v>
      </c>
      <c r="B152" s="56" t="s">
        <v>261</v>
      </c>
      <c r="C152" s="56" t="s">
        <v>262</v>
      </c>
      <c r="D152" s="26">
        <v>750000</v>
      </c>
      <c r="E152" s="26">
        <v>750000</v>
      </c>
      <c r="F152" s="27">
        <f t="shared" si="7"/>
        <v>1</v>
      </c>
      <c r="G152" s="27">
        <v>1</v>
      </c>
      <c r="H152" s="28">
        <v>1</v>
      </c>
      <c r="I152" s="28" t="s">
        <v>23</v>
      </c>
      <c r="J152" s="88" t="s">
        <v>419</v>
      </c>
    </row>
    <row r="153" spans="1:14" ht="25.5" x14ac:dyDescent="0.2">
      <c r="A153" s="34" t="s">
        <v>263</v>
      </c>
      <c r="B153" s="56" t="s">
        <v>264</v>
      </c>
      <c r="C153" s="56" t="s">
        <v>265</v>
      </c>
      <c r="D153" s="26">
        <v>600000</v>
      </c>
      <c r="E153" s="26">
        <v>600000</v>
      </c>
      <c r="F153" s="27">
        <f t="shared" si="7"/>
        <v>1</v>
      </c>
      <c r="G153" s="27">
        <v>1</v>
      </c>
      <c r="H153" s="28">
        <v>1</v>
      </c>
      <c r="I153" s="28" t="s">
        <v>23</v>
      </c>
      <c r="J153" s="88" t="s">
        <v>419</v>
      </c>
    </row>
    <row r="154" spans="1:14" ht="38.25" x14ac:dyDescent="0.2">
      <c r="A154" s="34" t="s">
        <v>252</v>
      </c>
      <c r="B154" s="56" t="s">
        <v>266</v>
      </c>
      <c r="C154" s="56" t="s">
        <v>267</v>
      </c>
      <c r="D154" s="26">
        <v>1400000</v>
      </c>
      <c r="E154" s="26">
        <v>1400000</v>
      </c>
      <c r="F154" s="27">
        <f t="shared" si="7"/>
        <v>1</v>
      </c>
      <c r="G154" s="27">
        <v>1</v>
      </c>
      <c r="H154" s="28">
        <v>1</v>
      </c>
      <c r="I154" s="28" t="s">
        <v>23</v>
      </c>
      <c r="J154" s="88" t="s">
        <v>419</v>
      </c>
    </row>
    <row r="155" spans="1:14" ht="63.75" x14ac:dyDescent="0.2">
      <c r="A155" s="24" t="s">
        <v>14</v>
      </c>
      <c r="B155" s="56" t="s">
        <v>268</v>
      </c>
      <c r="C155" s="56" t="s">
        <v>269</v>
      </c>
      <c r="D155" s="26">
        <v>950000</v>
      </c>
      <c r="E155" s="26">
        <v>950000</v>
      </c>
      <c r="F155" s="27">
        <f t="shared" si="7"/>
        <v>1</v>
      </c>
      <c r="G155" s="27">
        <v>1</v>
      </c>
      <c r="H155" s="28">
        <v>1</v>
      </c>
      <c r="I155" s="28" t="s">
        <v>23</v>
      </c>
      <c r="J155" s="88" t="s">
        <v>419</v>
      </c>
    </row>
    <row r="156" spans="1:14" ht="38.25" x14ac:dyDescent="0.2">
      <c r="A156" s="34" t="s">
        <v>270</v>
      </c>
      <c r="B156" s="56" t="s">
        <v>271</v>
      </c>
      <c r="C156" s="56" t="s">
        <v>272</v>
      </c>
      <c r="D156" s="26">
        <v>334055</v>
      </c>
      <c r="E156" s="26">
        <v>334055</v>
      </c>
      <c r="F156" s="27">
        <f t="shared" si="7"/>
        <v>1</v>
      </c>
      <c r="G156" s="27">
        <v>1</v>
      </c>
      <c r="H156" s="28">
        <v>1</v>
      </c>
      <c r="I156" s="28" t="s">
        <v>23</v>
      </c>
      <c r="J156" s="88" t="s">
        <v>419</v>
      </c>
    </row>
    <row r="157" spans="1:14" ht="25.5" x14ac:dyDescent="0.2">
      <c r="A157" s="34" t="s">
        <v>35</v>
      </c>
      <c r="B157" s="56" t="s">
        <v>264</v>
      </c>
      <c r="C157" s="56" t="s">
        <v>273</v>
      </c>
      <c r="D157" s="26">
        <v>500000</v>
      </c>
      <c r="E157" s="26">
        <v>500000</v>
      </c>
      <c r="F157" s="27">
        <f t="shared" si="7"/>
        <v>1</v>
      </c>
      <c r="G157" s="27">
        <v>1</v>
      </c>
      <c r="H157" s="28">
        <v>1</v>
      </c>
      <c r="I157" s="28" t="s">
        <v>23</v>
      </c>
      <c r="J157" s="88" t="s">
        <v>419</v>
      </c>
    </row>
    <row r="158" spans="1:14" ht="63.75" x14ac:dyDescent="0.2">
      <c r="A158" s="34" t="s">
        <v>274</v>
      </c>
      <c r="B158" s="56" t="s">
        <v>275</v>
      </c>
      <c r="C158" s="56" t="s">
        <v>276</v>
      </c>
      <c r="D158" s="26">
        <v>350000</v>
      </c>
      <c r="E158" s="26">
        <v>350000</v>
      </c>
      <c r="F158" s="27">
        <f t="shared" si="7"/>
        <v>1</v>
      </c>
      <c r="G158" s="27">
        <v>1</v>
      </c>
      <c r="H158" s="28">
        <v>1</v>
      </c>
      <c r="I158" s="28" t="s">
        <v>23</v>
      </c>
      <c r="J158" s="88" t="s">
        <v>419</v>
      </c>
    </row>
    <row r="159" spans="1:14" s="38" customFormat="1" ht="63.75" x14ac:dyDescent="0.2">
      <c r="A159" s="34" t="s">
        <v>274</v>
      </c>
      <c r="B159" s="56" t="s">
        <v>275</v>
      </c>
      <c r="C159" s="56" t="s">
        <v>277</v>
      </c>
      <c r="D159" s="26">
        <v>360000</v>
      </c>
      <c r="E159" s="58" t="s">
        <v>5</v>
      </c>
      <c r="F159" s="82" t="s">
        <v>5</v>
      </c>
      <c r="G159" s="82" t="s">
        <v>5</v>
      </c>
      <c r="H159" s="57" t="s">
        <v>5</v>
      </c>
      <c r="I159" s="57" t="s">
        <v>5</v>
      </c>
      <c r="J159" s="57" t="s">
        <v>5</v>
      </c>
      <c r="K159" s="1"/>
      <c r="L159" s="1"/>
      <c r="M159" s="1"/>
    </row>
    <row r="160" spans="1:14" ht="51" x14ac:dyDescent="0.2">
      <c r="A160" s="24" t="s">
        <v>62</v>
      </c>
      <c r="B160" s="56" t="s">
        <v>278</v>
      </c>
      <c r="C160" s="56" t="s">
        <v>279</v>
      </c>
      <c r="D160" s="26">
        <v>400000</v>
      </c>
      <c r="E160" s="26">
        <v>400000</v>
      </c>
      <c r="F160" s="27">
        <f t="shared" si="7"/>
        <v>1</v>
      </c>
      <c r="G160" s="27">
        <v>1</v>
      </c>
      <c r="H160" s="28">
        <v>1</v>
      </c>
      <c r="I160" s="28" t="s">
        <v>23</v>
      </c>
      <c r="J160" s="88" t="s">
        <v>419</v>
      </c>
      <c r="N160" s="32"/>
    </row>
    <row r="161" spans="1:14" ht="38.25" x14ac:dyDescent="0.2">
      <c r="A161" s="24" t="s">
        <v>69</v>
      </c>
      <c r="B161" s="56" t="s">
        <v>278</v>
      </c>
      <c r="C161" s="56" t="s">
        <v>280</v>
      </c>
      <c r="D161" s="26">
        <v>545000</v>
      </c>
      <c r="E161" s="26">
        <v>545000</v>
      </c>
      <c r="F161" s="27">
        <f t="shared" si="7"/>
        <v>1</v>
      </c>
      <c r="G161" s="27">
        <v>1</v>
      </c>
      <c r="H161" s="28">
        <v>1</v>
      </c>
      <c r="I161" s="28" t="s">
        <v>23</v>
      </c>
      <c r="J161" s="88" t="s">
        <v>419</v>
      </c>
    </row>
    <row r="162" spans="1:14" ht="38.25" x14ac:dyDescent="0.2">
      <c r="A162" s="24" t="s">
        <v>69</v>
      </c>
      <c r="B162" s="56" t="s">
        <v>278</v>
      </c>
      <c r="C162" s="56" t="s">
        <v>281</v>
      </c>
      <c r="D162" s="26">
        <v>300000</v>
      </c>
      <c r="E162" s="26">
        <v>300000</v>
      </c>
      <c r="F162" s="27">
        <f t="shared" si="7"/>
        <v>1</v>
      </c>
      <c r="G162" s="27">
        <v>1</v>
      </c>
      <c r="H162" s="28">
        <v>1</v>
      </c>
      <c r="I162" s="28" t="s">
        <v>23</v>
      </c>
      <c r="J162" s="88" t="s">
        <v>419</v>
      </c>
    </row>
    <row r="163" spans="1:14" ht="38.25" x14ac:dyDescent="0.2">
      <c r="A163" s="34" t="s">
        <v>282</v>
      </c>
      <c r="B163" s="56" t="s">
        <v>278</v>
      </c>
      <c r="C163" s="56" t="s">
        <v>283</v>
      </c>
      <c r="D163" s="26">
        <v>332000</v>
      </c>
      <c r="E163" s="26">
        <v>332000</v>
      </c>
      <c r="F163" s="27">
        <f t="shared" si="7"/>
        <v>1</v>
      </c>
      <c r="G163" s="27">
        <v>1</v>
      </c>
      <c r="H163" s="28">
        <v>1</v>
      </c>
      <c r="I163" s="28" t="s">
        <v>23</v>
      </c>
      <c r="J163" s="88" t="s">
        <v>419</v>
      </c>
    </row>
    <row r="164" spans="1:14" x14ac:dyDescent="0.2">
      <c r="A164" s="34"/>
      <c r="B164" s="56"/>
      <c r="C164" s="56"/>
      <c r="D164" s="26"/>
      <c r="E164" s="33"/>
      <c r="F164" s="27"/>
      <c r="G164" s="27"/>
      <c r="H164" s="28"/>
      <c r="I164" s="28"/>
      <c r="J164" s="29"/>
    </row>
    <row r="165" spans="1:14" x14ac:dyDescent="0.2">
      <c r="A165" s="13" t="s">
        <v>33</v>
      </c>
      <c r="B165" s="14"/>
      <c r="C165" s="15"/>
      <c r="D165" s="43">
        <v>575591</v>
      </c>
      <c r="E165" s="43">
        <v>0</v>
      </c>
      <c r="F165" s="71"/>
      <c r="G165" s="45"/>
      <c r="H165" s="44"/>
      <c r="I165" s="46"/>
      <c r="J165" s="14"/>
    </row>
    <row r="166" spans="1:14" x14ac:dyDescent="0.2">
      <c r="A166" s="47"/>
      <c r="B166" s="48"/>
      <c r="C166" s="47"/>
      <c r="D166" s="49"/>
      <c r="E166" s="49"/>
      <c r="F166" s="50"/>
      <c r="G166" s="51"/>
      <c r="H166" s="50"/>
      <c r="I166" s="52"/>
      <c r="J166" s="48"/>
    </row>
    <row r="167" spans="1:14" x14ac:dyDescent="0.2">
      <c r="A167" s="20" t="s">
        <v>284</v>
      </c>
      <c r="B167" s="14"/>
      <c r="C167" s="15"/>
      <c r="D167" s="53">
        <f>D168+D205</f>
        <v>16884663.84</v>
      </c>
      <c r="E167" s="53">
        <f>E168+E205</f>
        <v>15441319.98</v>
      </c>
      <c r="F167" s="44">
        <f>+E167/D167</f>
        <v>0.91451746545402357</v>
      </c>
      <c r="G167" s="54"/>
      <c r="H167" s="44"/>
      <c r="I167" s="46"/>
      <c r="J167" s="14"/>
    </row>
    <row r="168" spans="1:14" x14ac:dyDescent="0.2">
      <c r="A168" s="20" t="s">
        <v>22</v>
      </c>
      <c r="B168" s="14"/>
      <c r="C168" s="15"/>
      <c r="D168" s="53">
        <f>SUM(D169:D203)</f>
        <v>16050561.84</v>
      </c>
      <c r="E168" s="53">
        <f>SUM(E169:E203)</f>
        <v>15441319.98</v>
      </c>
      <c r="F168" s="44">
        <f>+E168/D168</f>
        <v>0.96204233433862152</v>
      </c>
      <c r="G168" s="66"/>
      <c r="H168" s="44"/>
      <c r="I168" s="46"/>
      <c r="J168" s="14"/>
    </row>
    <row r="169" spans="1:14" ht="38.25" x14ac:dyDescent="0.2">
      <c r="A169" s="24" t="s">
        <v>69</v>
      </c>
      <c r="B169" s="56" t="s">
        <v>285</v>
      </c>
      <c r="C169" s="56" t="s">
        <v>286</v>
      </c>
      <c r="D169" s="26">
        <v>480000</v>
      </c>
      <c r="E169" s="26">
        <v>480000</v>
      </c>
      <c r="F169" s="27">
        <f>+E169/D169</f>
        <v>1</v>
      </c>
      <c r="G169" s="27">
        <v>1</v>
      </c>
      <c r="H169" s="28">
        <v>1</v>
      </c>
      <c r="I169" s="28" t="s">
        <v>23</v>
      </c>
      <c r="J169" s="88" t="s">
        <v>419</v>
      </c>
    </row>
    <row r="170" spans="1:14" ht="38.25" x14ac:dyDescent="0.2">
      <c r="A170" s="24" t="s">
        <v>83</v>
      </c>
      <c r="B170" s="56" t="s">
        <v>287</v>
      </c>
      <c r="C170" s="56" t="s">
        <v>288</v>
      </c>
      <c r="D170" s="26">
        <v>350000</v>
      </c>
      <c r="E170" s="26">
        <v>350000</v>
      </c>
      <c r="F170" s="27">
        <f t="shared" ref="F170:F203" si="8">+E170/D170</f>
        <v>1</v>
      </c>
      <c r="G170" s="27">
        <v>1</v>
      </c>
      <c r="H170" s="28">
        <v>1</v>
      </c>
      <c r="I170" s="28" t="s">
        <v>23</v>
      </c>
      <c r="J170" s="88" t="s">
        <v>419</v>
      </c>
      <c r="N170" s="32"/>
    </row>
    <row r="171" spans="1:14" ht="76.5" x14ac:dyDescent="0.2">
      <c r="A171" s="24" t="s">
        <v>48</v>
      </c>
      <c r="B171" s="56" t="s">
        <v>289</v>
      </c>
      <c r="C171" s="56" t="s">
        <v>290</v>
      </c>
      <c r="D171" s="26">
        <v>1497760</v>
      </c>
      <c r="E171" s="26">
        <v>1497760</v>
      </c>
      <c r="F171" s="27">
        <f t="shared" si="8"/>
        <v>1</v>
      </c>
      <c r="G171" s="27">
        <v>1</v>
      </c>
      <c r="H171" s="28">
        <v>1</v>
      </c>
      <c r="I171" s="28" t="s">
        <v>23</v>
      </c>
      <c r="J171" s="88" t="s">
        <v>419</v>
      </c>
    </row>
    <row r="172" spans="1:14" ht="43.5" customHeight="1" x14ac:dyDescent="0.2">
      <c r="A172" s="34" t="s">
        <v>291</v>
      </c>
      <c r="B172" s="56" t="s">
        <v>292</v>
      </c>
      <c r="C172" s="56" t="s">
        <v>293</v>
      </c>
      <c r="D172" s="26">
        <v>300000</v>
      </c>
      <c r="E172" s="26">
        <v>300000</v>
      </c>
      <c r="F172" s="27">
        <f t="shared" si="8"/>
        <v>1</v>
      </c>
      <c r="G172" s="27">
        <v>1</v>
      </c>
      <c r="H172" s="28">
        <v>1</v>
      </c>
      <c r="I172" s="28" t="s">
        <v>23</v>
      </c>
      <c r="J172" s="88" t="s">
        <v>419</v>
      </c>
    </row>
    <row r="173" spans="1:14" s="38" customFormat="1" ht="38.25" x14ac:dyDescent="0.2">
      <c r="A173" s="34" t="s">
        <v>294</v>
      </c>
      <c r="B173" s="56" t="s">
        <v>295</v>
      </c>
      <c r="C173" s="56" t="s">
        <v>296</v>
      </c>
      <c r="D173" s="26">
        <v>399500.84</v>
      </c>
      <c r="E173" s="83" t="s">
        <v>5</v>
      </c>
      <c r="F173" s="82" t="s">
        <v>5</v>
      </c>
      <c r="G173" s="82" t="s">
        <v>5</v>
      </c>
      <c r="H173" s="57" t="s">
        <v>5</v>
      </c>
      <c r="I173" s="57" t="s">
        <v>5</v>
      </c>
      <c r="J173" s="57" t="s">
        <v>5</v>
      </c>
    </row>
    <row r="174" spans="1:14" ht="38.25" x14ac:dyDescent="0.2">
      <c r="A174" s="34" t="s">
        <v>297</v>
      </c>
      <c r="B174" s="56" t="s">
        <v>292</v>
      </c>
      <c r="C174" s="56" t="s">
        <v>298</v>
      </c>
      <c r="D174" s="26">
        <v>330000</v>
      </c>
      <c r="E174" s="26">
        <v>330000</v>
      </c>
      <c r="F174" s="27">
        <f t="shared" si="8"/>
        <v>1</v>
      </c>
      <c r="G174" s="27">
        <v>1</v>
      </c>
      <c r="H174" s="28">
        <v>1</v>
      </c>
      <c r="I174" s="28" t="s">
        <v>23</v>
      </c>
      <c r="J174" s="88" t="s">
        <v>419</v>
      </c>
    </row>
    <row r="175" spans="1:14" ht="38.25" x14ac:dyDescent="0.2">
      <c r="A175" s="34" t="s">
        <v>291</v>
      </c>
      <c r="B175" s="56" t="s">
        <v>299</v>
      </c>
      <c r="C175" s="56" t="s">
        <v>300</v>
      </c>
      <c r="D175" s="26">
        <v>800000</v>
      </c>
      <c r="E175" s="26">
        <v>800000</v>
      </c>
      <c r="F175" s="27">
        <f t="shared" si="8"/>
        <v>1</v>
      </c>
      <c r="G175" s="27">
        <v>1</v>
      </c>
      <c r="H175" s="28">
        <v>1</v>
      </c>
      <c r="I175" s="28" t="s">
        <v>23</v>
      </c>
      <c r="J175" s="88" t="s">
        <v>419</v>
      </c>
    </row>
    <row r="176" spans="1:14" ht="25.5" x14ac:dyDescent="0.2">
      <c r="A176" s="34" t="s">
        <v>301</v>
      </c>
      <c r="B176" s="56" t="s">
        <v>285</v>
      </c>
      <c r="C176" s="56" t="s">
        <v>302</v>
      </c>
      <c r="D176" s="26">
        <v>510000</v>
      </c>
      <c r="E176" s="26">
        <v>510000</v>
      </c>
      <c r="F176" s="27">
        <f t="shared" si="8"/>
        <v>1</v>
      </c>
      <c r="G176" s="27">
        <v>1</v>
      </c>
      <c r="H176" s="28">
        <v>1</v>
      </c>
      <c r="I176" s="28" t="s">
        <v>23</v>
      </c>
      <c r="J176" s="88" t="s">
        <v>419</v>
      </c>
    </row>
    <row r="177" spans="1:14" ht="38.25" x14ac:dyDescent="0.2">
      <c r="A177" s="34" t="s">
        <v>303</v>
      </c>
      <c r="B177" s="56" t="s">
        <v>304</v>
      </c>
      <c r="C177" s="56" t="s">
        <v>305</v>
      </c>
      <c r="D177" s="26">
        <v>840000</v>
      </c>
      <c r="E177" s="26">
        <v>630258.98</v>
      </c>
      <c r="F177" s="27">
        <f t="shared" si="8"/>
        <v>0.75030830952380945</v>
      </c>
      <c r="G177" s="27">
        <v>0.8</v>
      </c>
      <c r="H177" s="28">
        <v>1</v>
      </c>
      <c r="I177" s="28" t="s">
        <v>23</v>
      </c>
      <c r="J177" s="88" t="s">
        <v>419</v>
      </c>
    </row>
    <row r="178" spans="1:14" ht="25.5" x14ac:dyDescent="0.2">
      <c r="A178" s="34" t="s">
        <v>291</v>
      </c>
      <c r="B178" s="56" t="s">
        <v>292</v>
      </c>
      <c r="C178" s="56" t="s">
        <v>306</v>
      </c>
      <c r="D178" s="26">
        <v>300000</v>
      </c>
      <c r="E178" s="26">
        <v>300000</v>
      </c>
      <c r="F178" s="27">
        <f t="shared" si="8"/>
        <v>1</v>
      </c>
      <c r="G178" s="27">
        <v>1</v>
      </c>
      <c r="H178" s="28">
        <v>1</v>
      </c>
      <c r="I178" s="28" t="s">
        <v>23</v>
      </c>
      <c r="J178" s="88" t="s">
        <v>419</v>
      </c>
    </row>
    <row r="179" spans="1:14" ht="48.75" customHeight="1" x14ac:dyDescent="0.2">
      <c r="A179" s="24" t="s">
        <v>72</v>
      </c>
      <c r="B179" s="72" t="s">
        <v>307</v>
      </c>
      <c r="C179" s="72" t="s">
        <v>308</v>
      </c>
      <c r="D179" s="73">
        <v>400000</v>
      </c>
      <c r="E179" s="73">
        <v>400000</v>
      </c>
      <c r="F179" s="27">
        <f t="shared" si="8"/>
        <v>1</v>
      </c>
      <c r="G179" s="27">
        <v>1</v>
      </c>
      <c r="H179" s="28">
        <v>1</v>
      </c>
      <c r="I179" s="28" t="s">
        <v>23</v>
      </c>
      <c r="J179" s="88" t="s">
        <v>419</v>
      </c>
    </row>
    <row r="180" spans="1:14" ht="52.5" customHeight="1" x14ac:dyDescent="0.2">
      <c r="A180" s="24" t="s">
        <v>72</v>
      </c>
      <c r="B180" s="56" t="s">
        <v>309</v>
      </c>
      <c r="C180" s="56" t="s">
        <v>310</v>
      </c>
      <c r="D180" s="26">
        <v>450000</v>
      </c>
      <c r="E180" s="26">
        <v>450000</v>
      </c>
      <c r="F180" s="27">
        <f t="shared" si="8"/>
        <v>1</v>
      </c>
      <c r="G180" s="27">
        <v>1</v>
      </c>
      <c r="H180" s="28">
        <v>1</v>
      </c>
      <c r="I180" s="28" t="s">
        <v>23</v>
      </c>
      <c r="J180" s="88" t="s">
        <v>419</v>
      </c>
    </row>
    <row r="181" spans="1:14" ht="51.75" customHeight="1" x14ac:dyDescent="0.2">
      <c r="A181" s="34" t="s">
        <v>301</v>
      </c>
      <c r="B181" s="56" t="s">
        <v>311</v>
      </c>
      <c r="C181" s="56" t="s">
        <v>312</v>
      </c>
      <c r="D181" s="26">
        <v>500000</v>
      </c>
      <c r="E181" s="26">
        <v>500000</v>
      </c>
      <c r="F181" s="27">
        <f t="shared" si="8"/>
        <v>1</v>
      </c>
      <c r="G181" s="27">
        <v>1</v>
      </c>
      <c r="H181" s="28">
        <v>1</v>
      </c>
      <c r="I181" s="28" t="s">
        <v>23</v>
      </c>
      <c r="J181" s="88" t="s">
        <v>419</v>
      </c>
    </row>
    <row r="182" spans="1:14" ht="38.25" x14ac:dyDescent="0.2">
      <c r="A182" s="24" t="s">
        <v>48</v>
      </c>
      <c r="B182" s="56" t="s">
        <v>313</v>
      </c>
      <c r="C182" s="56" t="s">
        <v>314</v>
      </c>
      <c r="D182" s="26">
        <v>407220</v>
      </c>
      <c r="E182" s="26">
        <v>407220</v>
      </c>
      <c r="F182" s="27">
        <f t="shared" si="8"/>
        <v>1</v>
      </c>
      <c r="G182" s="27">
        <v>1</v>
      </c>
      <c r="H182" s="28">
        <v>1</v>
      </c>
      <c r="I182" s="28" t="s">
        <v>23</v>
      </c>
      <c r="J182" s="88" t="s">
        <v>419</v>
      </c>
    </row>
    <row r="183" spans="1:14" ht="38.25" x14ac:dyDescent="0.2">
      <c r="A183" s="34" t="s">
        <v>315</v>
      </c>
      <c r="B183" s="56" t="s">
        <v>316</v>
      </c>
      <c r="C183" s="56" t="s">
        <v>317</v>
      </c>
      <c r="D183" s="26">
        <v>350000</v>
      </c>
      <c r="E183" s="26">
        <v>350000</v>
      </c>
      <c r="F183" s="27">
        <f t="shared" si="8"/>
        <v>1</v>
      </c>
      <c r="G183" s="27">
        <v>1</v>
      </c>
      <c r="H183" s="28">
        <v>1</v>
      </c>
      <c r="I183" s="28" t="s">
        <v>23</v>
      </c>
      <c r="J183" s="88" t="s">
        <v>419</v>
      </c>
    </row>
    <row r="184" spans="1:14" ht="38.25" x14ac:dyDescent="0.2">
      <c r="A184" s="24" t="s">
        <v>69</v>
      </c>
      <c r="B184" s="56" t="s">
        <v>318</v>
      </c>
      <c r="C184" s="56" t="s">
        <v>319</v>
      </c>
      <c r="D184" s="26">
        <v>500000</v>
      </c>
      <c r="E184" s="26">
        <v>500000</v>
      </c>
      <c r="F184" s="27">
        <f t="shared" si="8"/>
        <v>1</v>
      </c>
      <c r="G184" s="27">
        <v>1</v>
      </c>
      <c r="H184" s="28">
        <v>1</v>
      </c>
      <c r="I184" s="28" t="s">
        <v>23</v>
      </c>
      <c r="J184" s="88" t="s">
        <v>419</v>
      </c>
    </row>
    <row r="185" spans="1:14" ht="51" x14ac:dyDescent="0.2">
      <c r="A185" s="34" t="s">
        <v>320</v>
      </c>
      <c r="B185" s="56" t="s">
        <v>321</v>
      </c>
      <c r="C185" s="56" t="s">
        <v>322</v>
      </c>
      <c r="D185" s="26">
        <v>250000</v>
      </c>
      <c r="E185" s="26">
        <v>250000</v>
      </c>
      <c r="F185" s="27">
        <f t="shared" si="8"/>
        <v>1</v>
      </c>
      <c r="G185" s="27">
        <v>1</v>
      </c>
      <c r="H185" s="28">
        <v>1</v>
      </c>
      <c r="I185" s="28" t="s">
        <v>23</v>
      </c>
      <c r="J185" s="88" t="s">
        <v>419</v>
      </c>
    </row>
    <row r="186" spans="1:14" ht="38.25" x14ac:dyDescent="0.2">
      <c r="A186" s="24" t="s">
        <v>48</v>
      </c>
      <c r="B186" s="56" t="s">
        <v>323</v>
      </c>
      <c r="C186" s="56" t="s">
        <v>324</v>
      </c>
      <c r="D186" s="26">
        <v>350000</v>
      </c>
      <c r="E186" s="26">
        <v>350000</v>
      </c>
      <c r="F186" s="27">
        <f t="shared" si="8"/>
        <v>1</v>
      </c>
      <c r="G186" s="27">
        <v>1</v>
      </c>
      <c r="H186" s="28">
        <v>1</v>
      </c>
      <c r="I186" s="28" t="s">
        <v>23</v>
      </c>
      <c r="J186" s="88" t="s">
        <v>419</v>
      </c>
    </row>
    <row r="187" spans="1:14" ht="38.25" x14ac:dyDescent="0.2">
      <c r="A187" s="34" t="s">
        <v>325</v>
      </c>
      <c r="B187" s="56" t="s">
        <v>311</v>
      </c>
      <c r="C187" s="56" t="s">
        <v>326</v>
      </c>
      <c r="D187" s="26">
        <v>470000</v>
      </c>
      <c r="E187" s="26">
        <v>470000</v>
      </c>
      <c r="F187" s="27">
        <f t="shared" si="8"/>
        <v>1</v>
      </c>
      <c r="G187" s="27">
        <v>1</v>
      </c>
      <c r="H187" s="28">
        <v>1</v>
      </c>
      <c r="I187" s="28" t="s">
        <v>23</v>
      </c>
      <c r="J187" s="88" t="s">
        <v>419</v>
      </c>
    </row>
    <row r="188" spans="1:14" ht="38.25" x14ac:dyDescent="0.2">
      <c r="A188" s="24" t="s">
        <v>83</v>
      </c>
      <c r="B188" s="56" t="s">
        <v>327</v>
      </c>
      <c r="C188" s="56" t="s">
        <v>328</v>
      </c>
      <c r="D188" s="26">
        <v>400000</v>
      </c>
      <c r="E188" s="26">
        <v>400000</v>
      </c>
      <c r="F188" s="27">
        <f t="shared" si="8"/>
        <v>1</v>
      </c>
      <c r="G188" s="27">
        <v>1</v>
      </c>
      <c r="H188" s="28">
        <v>1</v>
      </c>
      <c r="I188" s="28" t="s">
        <v>23</v>
      </c>
      <c r="J188" s="88" t="s">
        <v>419</v>
      </c>
      <c r="N188" s="32"/>
    </row>
    <row r="189" spans="1:14" ht="38.25" x14ac:dyDescent="0.2">
      <c r="A189" s="24" t="s">
        <v>69</v>
      </c>
      <c r="B189" s="56" t="s">
        <v>285</v>
      </c>
      <c r="C189" s="56" t="s">
        <v>329</v>
      </c>
      <c r="D189" s="26">
        <v>230000</v>
      </c>
      <c r="E189" s="26">
        <v>230000</v>
      </c>
      <c r="F189" s="27">
        <f t="shared" si="8"/>
        <v>1</v>
      </c>
      <c r="G189" s="27">
        <v>1</v>
      </c>
      <c r="H189" s="28">
        <v>1</v>
      </c>
      <c r="I189" s="28" t="s">
        <v>23</v>
      </c>
      <c r="J189" s="88" t="s">
        <v>419</v>
      </c>
    </row>
    <row r="190" spans="1:14" ht="38.25" x14ac:dyDescent="0.2">
      <c r="A190" s="34" t="s">
        <v>330</v>
      </c>
      <c r="B190" s="56" t="s">
        <v>331</v>
      </c>
      <c r="C190" s="56" t="s">
        <v>332</v>
      </c>
      <c r="D190" s="26">
        <v>330000</v>
      </c>
      <c r="E190" s="26">
        <v>330000</v>
      </c>
      <c r="F190" s="27">
        <f t="shared" si="8"/>
        <v>1</v>
      </c>
      <c r="G190" s="27">
        <v>1</v>
      </c>
      <c r="H190" s="28">
        <v>1</v>
      </c>
      <c r="I190" s="28" t="s">
        <v>23</v>
      </c>
      <c r="J190" s="88" t="s">
        <v>419</v>
      </c>
    </row>
    <row r="191" spans="1:14" ht="66.75" customHeight="1" x14ac:dyDescent="0.2">
      <c r="A191" s="34" t="s">
        <v>325</v>
      </c>
      <c r="B191" s="56" t="s">
        <v>333</v>
      </c>
      <c r="C191" s="56" t="s">
        <v>334</v>
      </c>
      <c r="D191" s="26">
        <v>900000</v>
      </c>
      <c r="E191" s="26">
        <v>900000</v>
      </c>
      <c r="F191" s="27">
        <f t="shared" si="8"/>
        <v>1</v>
      </c>
      <c r="G191" s="27">
        <v>1</v>
      </c>
      <c r="H191" s="28">
        <v>1</v>
      </c>
      <c r="I191" s="28" t="s">
        <v>23</v>
      </c>
      <c r="J191" s="88" t="s">
        <v>419</v>
      </c>
    </row>
    <row r="192" spans="1:14" ht="55.5" customHeight="1" x14ac:dyDescent="0.2">
      <c r="A192" s="24" t="s">
        <v>83</v>
      </c>
      <c r="B192" s="56" t="s">
        <v>335</v>
      </c>
      <c r="C192" s="56" t="s">
        <v>336</v>
      </c>
      <c r="D192" s="26">
        <v>398850</v>
      </c>
      <c r="E192" s="26">
        <v>398850</v>
      </c>
      <c r="F192" s="27">
        <v>1</v>
      </c>
      <c r="G192" s="27">
        <v>1</v>
      </c>
      <c r="H192" s="28">
        <v>1</v>
      </c>
      <c r="I192" s="28" t="s">
        <v>23</v>
      </c>
      <c r="J192" s="88" t="s">
        <v>419</v>
      </c>
      <c r="N192" s="74"/>
    </row>
    <row r="193" spans="1:14" ht="60" customHeight="1" x14ac:dyDescent="0.2">
      <c r="A193" s="24" t="s">
        <v>72</v>
      </c>
      <c r="B193" s="56" t="s">
        <v>337</v>
      </c>
      <c r="C193" s="56" t="s">
        <v>338</v>
      </c>
      <c r="D193" s="26">
        <v>480000</v>
      </c>
      <c r="E193" s="26">
        <v>480000</v>
      </c>
      <c r="F193" s="27">
        <f t="shared" si="8"/>
        <v>1</v>
      </c>
      <c r="G193" s="27">
        <v>1</v>
      </c>
      <c r="H193" s="28">
        <v>1</v>
      </c>
      <c r="I193" s="28" t="s">
        <v>23</v>
      </c>
      <c r="J193" s="88" t="s">
        <v>419</v>
      </c>
    </row>
    <row r="194" spans="1:14" ht="38.25" x14ac:dyDescent="0.2">
      <c r="A194" s="24" t="s">
        <v>72</v>
      </c>
      <c r="B194" s="56" t="s">
        <v>339</v>
      </c>
      <c r="C194" s="56" t="s">
        <v>340</v>
      </c>
      <c r="D194" s="26">
        <v>350000</v>
      </c>
      <c r="E194" s="26">
        <v>350000</v>
      </c>
      <c r="F194" s="27">
        <f t="shared" si="8"/>
        <v>1</v>
      </c>
      <c r="G194" s="27">
        <v>1</v>
      </c>
      <c r="H194" s="28">
        <v>1</v>
      </c>
      <c r="I194" s="28" t="s">
        <v>23</v>
      </c>
      <c r="J194" s="88" t="s">
        <v>419</v>
      </c>
    </row>
    <row r="195" spans="1:14" ht="38.25" x14ac:dyDescent="0.2">
      <c r="A195" s="34" t="s">
        <v>282</v>
      </c>
      <c r="B195" s="56" t="s">
        <v>285</v>
      </c>
      <c r="C195" s="56" t="s">
        <v>341</v>
      </c>
      <c r="D195" s="26">
        <v>310000</v>
      </c>
      <c r="E195" s="26">
        <v>310000</v>
      </c>
      <c r="F195" s="27">
        <f t="shared" si="8"/>
        <v>1</v>
      </c>
      <c r="G195" s="27">
        <v>1</v>
      </c>
      <c r="H195" s="28">
        <v>1</v>
      </c>
      <c r="I195" s="28" t="s">
        <v>23</v>
      </c>
      <c r="J195" s="88" t="s">
        <v>419</v>
      </c>
    </row>
    <row r="196" spans="1:14" ht="38.25" x14ac:dyDescent="0.2">
      <c r="A196" s="34" t="s">
        <v>282</v>
      </c>
      <c r="B196" s="56" t="s">
        <v>342</v>
      </c>
      <c r="C196" s="56" t="s">
        <v>343</v>
      </c>
      <c r="D196" s="26">
        <v>300000</v>
      </c>
      <c r="E196" s="26">
        <v>300000</v>
      </c>
      <c r="F196" s="27">
        <f t="shared" si="8"/>
        <v>1</v>
      </c>
      <c r="G196" s="27">
        <v>1</v>
      </c>
      <c r="H196" s="28">
        <v>1</v>
      </c>
      <c r="I196" s="28" t="s">
        <v>23</v>
      </c>
      <c r="J196" s="88" t="s">
        <v>419</v>
      </c>
    </row>
    <row r="197" spans="1:14" ht="38.25" x14ac:dyDescent="0.2">
      <c r="A197" s="34" t="s">
        <v>101</v>
      </c>
      <c r="B197" s="56" t="s">
        <v>295</v>
      </c>
      <c r="C197" s="56" t="s">
        <v>344</v>
      </c>
      <c r="D197" s="26">
        <v>283500</v>
      </c>
      <c r="E197" s="26">
        <v>283500</v>
      </c>
      <c r="F197" s="27">
        <f t="shared" si="8"/>
        <v>1</v>
      </c>
      <c r="G197" s="27">
        <v>1</v>
      </c>
      <c r="H197" s="28">
        <v>1</v>
      </c>
      <c r="I197" s="28" t="s">
        <v>23</v>
      </c>
      <c r="J197" s="88" t="s">
        <v>419</v>
      </c>
    </row>
    <row r="198" spans="1:14" ht="48" customHeight="1" x14ac:dyDescent="0.2">
      <c r="A198" s="24" t="s">
        <v>48</v>
      </c>
      <c r="B198" s="56" t="s">
        <v>345</v>
      </c>
      <c r="C198" s="56" t="s">
        <v>346</v>
      </c>
      <c r="D198" s="26">
        <v>320000</v>
      </c>
      <c r="E198" s="26">
        <v>320000</v>
      </c>
      <c r="F198" s="27">
        <f t="shared" si="8"/>
        <v>1</v>
      </c>
      <c r="G198" s="27">
        <v>1</v>
      </c>
      <c r="H198" s="28">
        <v>1</v>
      </c>
      <c r="I198" s="28" t="s">
        <v>23</v>
      </c>
      <c r="J198" s="88" t="s">
        <v>419</v>
      </c>
    </row>
    <row r="199" spans="1:14" ht="25.5" x14ac:dyDescent="0.2">
      <c r="A199" s="24" t="s">
        <v>72</v>
      </c>
      <c r="B199" s="56" t="s">
        <v>347</v>
      </c>
      <c r="C199" s="56" t="s">
        <v>348</v>
      </c>
      <c r="D199" s="26">
        <v>350000</v>
      </c>
      <c r="E199" s="26">
        <v>350000</v>
      </c>
      <c r="F199" s="27">
        <f t="shared" si="8"/>
        <v>1</v>
      </c>
      <c r="G199" s="27">
        <v>1</v>
      </c>
      <c r="H199" s="28">
        <v>1</v>
      </c>
      <c r="I199" s="28" t="s">
        <v>23</v>
      </c>
      <c r="J199" s="88" t="s">
        <v>419</v>
      </c>
    </row>
    <row r="200" spans="1:14" ht="38.25" x14ac:dyDescent="0.2">
      <c r="A200" s="34" t="s">
        <v>349</v>
      </c>
      <c r="B200" s="56" t="s">
        <v>350</v>
      </c>
      <c r="C200" s="56" t="s">
        <v>351</v>
      </c>
      <c r="D200" s="26">
        <v>598731</v>
      </c>
      <c r="E200" s="26">
        <v>598731</v>
      </c>
      <c r="F200" s="27">
        <f t="shared" si="8"/>
        <v>1</v>
      </c>
      <c r="G200" s="27">
        <v>1</v>
      </c>
      <c r="H200" s="28">
        <v>1</v>
      </c>
      <c r="I200" s="28" t="s">
        <v>23</v>
      </c>
      <c r="J200" s="88" t="s">
        <v>419</v>
      </c>
    </row>
    <row r="201" spans="1:14" ht="51" x14ac:dyDescent="0.2">
      <c r="A201" s="34" t="s">
        <v>320</v>
      </c>
      <c r="B201" s="56" t="s">
        <v>352</v>
      </c>
      <c r="C201" s="56" t="s">
        <v>353</v>
      </c>
      <c r="D201" s="26">
        <v>600000</v>
      </c>
      <c r="E201" s="26">
        <v>600000</v>
      </c>
      <c r="F201" s="27">
        <f t="shared" si="8"/>
        <v>1</v>
      </c>
      <c r="G201" s="27">
        <v>1</v>
      </c>
      <c r="H201" s="28">
        <v>1</v>
      </c>
      <c r="I201" s="28" t="s">
        <v>23</v>
      </c>
      <c r="J201" s="88" t="s">
        <v>419</v>
      </c>
    </row>
    <row r="202" spans="1:14" ht="51" x14ac:dyDescent="0.2">
      <c r="A202" s="34" t="s">
        <v>354</v>
      </c>
      <c r="B202" s="56" t="s">
        <v>355</v>
      </c>
      <c r="C202" s="56" t="s">
        <v>356</v>
      </c>
      <c r="D202" s="26">
        <v>345000</v>
      </c>
      <c r="E202" s="26">
        <v>345000</v>
      </c>
      <c r="F202" s="27">
        <f t="shared" si="8"/>
        <v>1</v>
      </c>
      <c r="G202" s="27">
        <v>1</v>
      </c>
      <c r="H202" s="28">
        <v>1</v>
      </c>
      <c r="I202" s="28" t="s">
        <v>23</v>
      </c>
      <c r="J202" s="88" t="s">
        <v>419</v>
      </c>
    </row>
    <row r="203" spans="1:14" ht="38.25" x14ac:dyDescent="0.2">
      <c r="A203" s="24" t="s">
        <v>83</v>
      </c>
      <c r="B203" s="56" t="s">
        <v>357</v>
      </c>
      <c r="C203" s="56" t="s">
        <v>358</v>
      </c>
      <c r="D203" s="26">
        <v>370000</v>
      </c>
      <c r="E203" s="26">
        <v>370000</v>
      </c>
      <c r="F203" s="27">
        <f t="shared" si="8"/>
        <v>1</v>
      </c>
      <c r="G203" s="27">
        <v>1</v>
      </c>
      <c r="H203" s="28">
        <v>1</v>
      </c>
      <c r="I203" s="28" t="s">
        <v>23</v>
      </c>
      <c r="J203" s="88" t="s">
        <v>419</v>
      </c>
      <c r="N203" s="32"/>
    </row>
    <row r="204" spans="1:14" x14ac:dyDescent="0.2">
      <c r="A204" s="34"/>
      <c r="B204" s="56"/>
      <c r="C204" s="56"/>
      <c r="D204" s="26"/>
      <c r="E204" s="33"/>
      <c r="F204" s="27"/>
      <c r="G204" s="27"/>
      <c r="H204" s="28"/>
      <c r="I204" s="28"/>
      <c r="J204" s="29"/>
    </row>
    <row r="205" spans="1:14" x14ac:dyDescent="0.2">
      <c r="A205" s="13" t="s">
        <v>33</v>
      </c>
      <c r="B205" s="14"/>
      <c r="C205" s="15"/>
      <c r="D205" s="43">
        <v>834102</v>
      </c>
      <c r="E205" s="43">
        <v>0</v>
      </c>
      <c r="F205" s="44"/>
      <c r="G205" s="45"/>
      <c r="H205" s="44"/>
      <c r="I205" s="46"/>
      <c r="J205" s="14"/>
    </row>
    <row r="206" spans="1:14" x14ac:dyDescent="0.2">
      <c r="A206" s="47"/>
      <c r="B206" s="48"/>
      <c r="C206" s="47"/>
      <c r="D206" s="49"/>
      <c r="E206" s="49"/>
      <c r="F206" s="50"/>
      <c r="G206" s="51"/>
      <c r="H206" s="50"/>
      <c r="I206" s="52"/>
      <c r="J206" s="48"/>
    </row>
    <row r="207" spans="1:14" x14ac:dyDescent="0.2">
      <c r="A207" s="20" t="s">
        <v>32</v>
      </c>
      <c r="B207" s="14"/>
      <c r="C207" s="15"/>
      <c r="D207" s="53">
        <f>+D208+D236</f>
        <v>10302871</v>
      </c>
      <c r="E207" s="53">
        <f>+E208+E236</f>
        <v>9393910</v>
      </c>
      <c r="F207" s="44">
        <f>+E207/D207</f>
        <v>0.91177595060638927</v>
      </c>
      <c r="G207" s="54"/>
      <c r="H207" s="44"/>
      <c r="I207" s="46"/>
      <c r="J207" s="14"/>
    </row>
    <row r="208" spans="1:14" x14ac:dyDescent="0.2">
      <c r="A208" s="20" t="s">
        <v>22</v>
      </c>
      <c r="B208" s="14"/>
      <c r="C208" s="15"/>
      <c r="D208" s="53">
        <f>SUM(D209:D234)</f>
        <v>9793910</v>
      </c>
      <c r="E208" s="53">
        <f>SUM(E209:E234)</f>
        <v>9393910</v>
      </c>
      <c r="F208" s="44">
        <f>+E208/D208</f>
        <v>0.95915829326591728</v>
      </c>
      <c r="G208" s="54"/>
      <c r="H208" s="44"/>
      <c r="I208" s="46"/>
      <c r="J208" s="14"/>
    </row>
    <row r="209" spans="1:14" ht="51" x14ac:dyDescent="0.2">
      <c r="A209" s="24" t="s">
        <v>83</v>
      </c>
      <c r="B209" s="56" t="s">
        <v>359</v>
      </c>
      <c r="C209" s="56" t="s">
        <v>360</v>
      </c>
      <c r="D209" s="26">
        <v>338950</v>
      </c>
      <c r="E209" s="26">
        <v>338950</v>
      </c>
      <c r="F209" s="27">
        <f>+E209/D209</f>
        <v>1</v>
      </c>
      <c r="G209" s="27">
        <v>1</v>
      </c>
      <c r="H209" s="28">
        <v>1</v>
      </c>
      <c r="I209" s="28" t="s">
        <v>23</v>
      </c>
      <c r="J209" s="88" t="s">
        <v>419</v>
      </c>
      <c r="N209" s="32"/>
    </row>
    <row r="210" spans="1:14" ht="38.25" x14ac:dyDescent="0.2">
      <c r="A210" s="34" t="s">
        <v>35</v>
      </c>
      <c r="B210" s="56" t="s">
        <v>361</v>
      </c>
      <c r="C210" s="56" t="s">
        <v>362</v>
      </c>
      <c r="D210" s="26">
        <v>500000</v>
      </c>
      <c r="E210" s="26">
        <v>500000</v>
      </c>
      <c r="F210" s="27">
        <f t="shared" ref="F210:F234" si="9">+E210/D210</f>
        <v>1</v>
      </c>
      <c r="G210" s="27">
        <v>1</v>
      </c>
      <c r="H210" s="28">
        <v>1</v>
      </c>
      <c r="I210" s="28" t="s">
        <v>23</v>
      </c>
      <c r="J210" s="88" t="s">
        <v>419</v>
      </c>
    </row>
    <row r="211" spans="1:14" ht="38.25" x14ac:dyDescent="0.2">
      <c r="A211" s="34" t="s">
        <v>15</v>
      </c>
      <c r="B211" s="56" t="s">
        <v>363</v>
      </c>
      <c r="C211" s="56" t="s">
        <v>364</v>
      </c>
      <c r="D211" s="26">
        <v>376000</v>
      </c>
      <c r="E211" s="26">
        <v>376000</v>
      </c>
      <c r="F211" s="27">
        <f t="shared" si="9"/>
        <v>1</v>
      </c>
      <c r="G211" s="27">
        <v>1</v>
      </c>
      <c r="H211" s="28">
        <v>1</v>
      </c>
      <c r="I211" s="28" t="s">
        <v>23</v>
      </c>
      <c r="J211" s="88" t="s">
        <v>419</v>
      </c>
    </row>
    <row r="212" spans="1:14" ht="51" x14ac:dyDescent="0.2">
      <c r="A212" s="34" t="s">
        <v>173</v>
      </c>
      <c r="B212" s="56" t="s">
        <v>365</v>
      </c>
      <c r="C212" s="56" t="s">
        <v>366</v>
      </c>
      <c r="D212" s="26">
        <v>450000</v>
      </c>
      <c r="E212" s="26">
        <v>450000</v>
      </c>
      <c r="F212" s="27">
        <f t="shared" si="9"/>
        <v>1</v>
      </c>
      <c r="G212" s="27">
        <v>1</v>
      </c>
      <c r="H212" s="28">
        <v>1</v>
      </c>
      <c r="I212" s="28" t="s">
        <v>23</v>
      </c>
      <c r="J212" s="88" t="s">
        <v>419</v>
      </c>
    </row>
    <row r="213" spans="1:14" ht="51" x14ac:dyDescent="0.2">
      <c r="A213" s="34" t="s">
        <v>367</v>
      </c>
      <c r="B213" s="56" t="s">
        <v>368</v>
      </c>
      <c r="C213" s="56" t="s">
        <v>369</v>
      </c>
      <c r="D213" s="26">
        <v>190000</v>
      </c>
      <c r="E213" s="26">
        <v>190000</v>
      </c>
      <c r="F213" s="27">
        <f t="shared" si="9"/>
        <v>1</v>
      </c>
      <c r="G213" s="27">
        <v>1</v>
      </c>
      <c r="H213" s="28">
        <v>1</v>
      </c>
      <c r="I213" s="28" t="s">
        <v>23</v>
      </c>
      <c r="J213" s="88" t="s">
        <v>419</v>
      </c>
    </row>
    <row r="214" spans="1:14" ht="76.5" x14ac:dyDescent="0.2">
      <c r="A214" s="34" t="s">
        <v>109</v>
      </c>
      <c r="B214" s="56" t="s">
        <v>370</v>
      </c>
      <c r="C214" s="56" t="s">
        <v>371</v>
      </c>
      <c r="D214" s="26">
        <v>310000</v>
      </c>
      <c r="E214" s="26">
        <v>310000</v>
      </c>
      <c r="F214" s="27">
        <f t="shared" si="9"/>
        <v>1</v>
      </c>
      <c r="G214" s="27">
        <v>1</v>
      </c>
      <c r="H214" s="28">
        <v>1</v>
      </c>
      <c r="I214" s="28" t="s">
        <v>23</v>
      </c>
      <c r="J214" s="88" t="s">
        <v>419</v>
      </c>
    </row>
    <row r="215" spans="1:14" ht="51" x14ac:dyDescent="0.2">
      <c r="A215" s="34" t="s">
        <v>15</v>
      </c>
      <c r="B215" s="56" t="s">
        <v>372</v>
      </c>
      <c r="C215" s="56" t="s">
        <v>373</v>
      </c>
      <c r="D215" s="26">
        <v>365000</v>
      </c>
      <c r="E215" s="26">
        <v>365000</v>
      </c>
      <c r="F215" s="27">
        <f t="shared" si="9"/>
        <v>1</v>
      </c>
      <c r="G215" s="27">
        <v>1</v>
      </c>
      <c r="H215" s="28">
        <v>1</v>
      </c>
      <c r="I215" s="28" t="s">
        <v>23</v>
      </c>
      <c r="J215" s="88" t="s">
        <v>419</v>
      </c>
    </row>
    <row r="216" spans="1:14" ht="25.5" x14ac:dyDescent="0.2">
      <c r="A216" s="34" t="s">
        <v>282</v>
      </c>
      <c r="B216" s="56" t="s">
        <v>374</v>
      </c>
      <c r="C216" s="56" t="s">
        <v>375</v>
      </c>
      <c r="D216" s="26">
        <v>480000</v>
      </c>
      <c r="E216" s="26">
        <v>480000</v>
      </c>
      <c r="F216" s="27">
        <f t="shared" si="9"/>
        <v>1</v>
      </c>
      <c r="G216" s="27">
        <v>1</v>
      </c>
      <c r="H216" s="28">
        <v>1</v>
      </c>
      <c r="I216" s="28" t="s">
        <v>23</v>
      </c>
      <c r="J216" s="88" t="s">
        <v>419</v>
      </c>
    </row>
    <row r="217" spans="1:14" ht="38.25" x14ac:dyDescent="0.2">
      <c r="A217" s="34" t="s">
        <v>376</v>
      </c>
      <c r="B217" s="56" t="s">
        <v>377</v>
      </c>
      <c r="C217" s="56" t="s">
        <v>378</v>
      </c>
      <c r="D217" s="26">
        <v>420000</v>
      </c>
      <c r="E217" s="26">
        <v>420000</v>
      </c>
      <c r="F217" s="27">
        <f t="shared" si="9"/>
        <v>1</v>
      </c>
      <c r="G217" s="27">
        <v>1</v>
      </c>
      <c r="H217" s="28">
        <v>1</v>
      </c>
      <c r="I217" s="28" t="s">
        <v>23</v>
      </c>
      <c r="J217" s="88" t="s">
        <v>419</v>
      </c>
    </row>
    <row r="218" spans="1:14" s="38" customFormat="1" ht="51" x14ac:dyDescent="0.2">
      <c r="A218" s="34" t="s">
        <v>379</v>
      </c>
      <c r="B218" s="56" t="s">
        <v>380</v>
      </c>
      <c r="C218" s="56" t="s">
        <v>381</v>
      </c>
      <c r="D218" s="26">
        <v>0</v>
      </c>
      <c r="E218" s="29" t="s">
        <v>5</v>
      </c>
      <c r="F218" s="29" t="s">
        <v>5</v>
      </c>
      <c r="G218" s="29" t="s">
        <v>5</v>
      </c>
      <c r="H218" s="29" t="s">
        <v>5</v>
      </c>
      <c r="I218" s="29" t="s">
        <v>5</v>
      </c>
      <c r="J218" s="29" t="s">
        <v>5</v>
      </c>
      <c r="K218" s="1"/>
      <c r="L218" s="1"/>
      <c r="M218" s="1"/>
    </row>
    <row r="219" spans="1:14" ht="51" x14ac:dyDescent="0.2">
      <c r="A219" s="34" t="s">
        <v>74</v>
      </c>
      <c r="B219" s="56" t="s">
        <v>382</v>
      </c>
      <c r="C219" s="56" t="s">
        <v>383</v>
      </c>
      <c r="D219" s="26">
        <v>650000</v>
      </c>
      <c r="E219" s="26">
        <v>650000</v>
      </c>
      <c r="F219" s="27">
        <f t="shared" si="9"/>
        <v>1</v>
      </c>
      <c r="G219" s="27">
        <v>1</v>
      </c>
      <c r="H219" s="28">
        <v>1</v>
      </c>
      <c r="I219" s="28" t="s">
        <v>23</v>
      </c>
      <c r="J219" s="88" t="s">
        <v>419</v>
      </c>
    </row>
    <row r="220" spans="1:14" ht="38.25" x14ac:dyDescent="0.2">
      <c r="A220" s="34" t="s">
        <v>384</v>
      </c>
      <c r="B220" s="56" t="s">
        <v>385</v>
      </c>
      <c r="C220" s="56" t="s">
        <v>386</v>
      </c>
      <c r="D220" s="26">
        <v>600000</v>
      </c>
      <c r="E220" s="26">
        <v>600000</v>
      </c>
      <c r="F220" s="27">
        <f t="shared" si="9"/>
        <v>1</v>
      </c>
      <c r="G220" s="27">
        <v>1</v>
      </c>
      <c r="H220" s="28">
        <v>1</v>
      </c>
      <c r="I220" s="28" t="s">
        <v>23</v>
      </c>
      <c r="J220" s="88" t="s">
        <v>419</v>
      </c>
    </row>
    <row r="221" spans="1:14" ht="25.5" x14ac:dyDescent="0.2">
      <c r="A221" s="34" t="s">
        <v>387</v>
      </c>
      <c r="B221" s="56" t="s">
        <v>388</v>
      </c>
      <c r="C221" s="56" t="s">
        <v>389</v>
      </c>
      <c r="D221" s="26">
        <v>435000</v>
      </c>
      <c r="E221" s="26">
        <v>435000</v>
      </c>
      <c r="F221" s="27">
        <f t="shared" si="9"/>
        <v>1</v>
      </c>
      <c r="G221" s="27">
        <v>1</v>
      </c>
      <c r="H221" s="28">
        <v>1</v>
      </c>
      <c r="I221" s="28" t="s">
        <v>23</v>
      </c>
      <c r="J221" s="88" t="s">
        <v>419</v>
      </c>
    </row>
    <row r="222" spans="1:14" ht="38.25" x14ac:dyDescent="0.2">
      <c r="A222" s="34" t="s">
        <v>390</v>
      </c>
      <c r="B222" s="56" t="s">
        <v>380</v>
      </c>
      <c r="C222" s="56" t="s">
        <v>391</v>
      </c>
      <c r="D222" s="26">
        <v>300000</v>
      </c>
      <c r="E222" s="26">
        <v>300000</v>
      </c>
      <c r="F222" s="27">
        <f t="shared" si="9"/>
        <v>1</v>
      </c>
      <c r="G222" s="27">
        <v>1</v>
      </c>
      <c r="H222" s="28">
        <v>1</v>
      </c>
      <c r="I222" s="28" t="s">
        <v>23</v>
      </c>
      <c r="J222" s="88" t="s">
        <v>419</v>
      </c>
    </row>
    <row r="223" spans="1:14" ht="25.5" x14ac:dyDescent="0.2">
      <c r="A223" s="34" t="s">
        <v>392</v>
      </c>
      <c r="B223" s="56" t="s">
        <v>365</v>
      </c>
      <c r="C223" s="56" t="s">
        <v>393</v>
      </c>
      <c r="D223" s="26">
        <v>280000</v>
      </c>
      <c r="E223" s="26">
        <v>280000</v>
      </c>
      <c r="F223" s="27">
        <f t="shared" si="9"/>
        <v>1</v>
      </c>
      <c r="G223" s="27">
        <v>1</v>
      </c>
      <c r="H223" s="28">
        <v>1</v>
      </c>
      <c r="I223" s="28" t="s">
        <v>23</v>
      </c>
      <c r="J223" s="88" t="s">
        <v>419</v>
      </c>
    </row>
    <row r="224" spans="1:14" ht="38.25" x14ac:dyDescent="0.2">
      <c r="A224" s="34" t="s">
        <v>35</v>
      </c>
      <c r="B224" s="56" t="s">
        <v>394</v>
      </c>
      <c r="C224" s="56" t="s">
        <v>395</v>
      </c>
      <c r="D224" s="26">
        <v>500000</v>
      </c>
      <c r="E224" s="26">
        <v>500000</v>
      </c>
      <c r="F224" s="27">
        <f t="shared" si="9"/>
        <v>1</v>
      </c>
      <c r="G224" s="27">
        <v>1</v>
      </c>
      <c r="H224" s="28">
        <v>1</v>
      </c>
      <c r="I224" s="28" t="s">
        <v>23</v>
      </c>
      <c r="J224" s="88" t="s">
        <v>419</v>
      </c>
    </row>
    <row r="225" spans="1:10" ht="38.25" x14ac:dyDescent="0.2">
      <c r="A225" s="34" t="s">
        <v>116</v>
      </c>
      <c r="B225" s="56" t="s">
        <v>396</v>
      </c>
      <c r="C225" s="56" t="s">
        <v>397</v>
      </c>
      <c r="D225" s="26">
        <v>400000</v>
      </c>
      <c r="E225" s="26">
        <v>400000</v>
      </c>
      <c r="F225" s="27">
        <f t="shared" si="9"/>
        <v>1</v>
      </c>
      <c r="G225" s="27">
        <v>1</v>
      </c>
      <c r="H225" s="28">
        <v>1</v>
      </c>
      <c r="I225" s="28" t="s">
        <v>23</v>
      </c>
      <c r="J225" s="88" t="s">
        <v>419</v>
      </c>
    </row>
    <row r="226" spans="1:10" ht="38.25" x14ac:dyDescent="0.2">
      <c r="A226" s="34" t="s">
        <v>398</v>
      </c>
      <c r="B226" s="56" t="s">
        <v>399</v>
      </c>
      <c r="C226" s="56" t="s">
        <v>400</v>
      </c>
      <c r="D226" s="26">
        <v>240000</v>
      </c>
      <c r="E226" s="26">
        <v>240000</v>
      </c>
      <c r="F226" s="27">
        <f t="shared" si="9"/>
        <v>1</v>
      </c>
      <c r="G226" s="27">
        <v>1</v>
      </c>
      <c r="H226" s="28">
        <v>1</v>
      </c>
      <c r="I226" s="28" t="s">
        <v>23</v>
      </c>
      <c r="J226" s="88" t="s">
        <v>419</v>
      </c>
    </row>
    <row r="227" spans="1:10" ht="38.25" x14ac:dyDescent="0.2">
      <c r="A227" s="34" t="s">
        <v>376</v>
      </c>
      <c r="B227" s="56" t="s">
        <v>401</v>
      </c>
      <c r="C227" s="56" t="s">
        <v>402</v>
      </c>
      <c r="D227" s="26">
        <v>380000</v>
      </c>
      <c r="E227" s="26">
        <v>380000</v>
      </c>
      <c r="F227" s="27">
        <f t="shared" si="9"/>
        <v>1</v>
      </c>
      <c r="G227" s="27">
        <v>1</v>
      </c>
      <c r="H227" s="28">
        <v>1</v>
      </c>
      <c r="I227" s="28" t="s">
        <v>23</v>
      </c>
      <c r="J227" s="88" t="s">
        <v>419</v>
      </c>
    </row>
    <row r="228" spans="1:10" ht="51" x14ac:dyDescent="0.2">
      <c r="A228" s="34" t="s">
        <v>403</v>
      </c>
      <c r="B228" s="56" t="s">
        <v>404</v>
      </c>
      <c r="C228" s="56" t="s">
        <v>405</v>
      </c>
      <c r="D228" s="26">
        <v>420000</v>
      </c>
      <c r="E228" s="26">
        <v>420000</v>
      </c>
      <c r="F228" s="27">
        <f t="shared" si="9"/>
        <v>1</v>
      </c>
      <c r="G228" s="27">
        <v>1</v>
      </c>
      <c r="H228" s="28">
        <v>1</v>
      </c>
      <c r="I228" s="28" t="s">
        <v>23</v>
      </c>
      <c r="J228" s="88" t="s">
        <v>419</v>
      </c>
    </row>
    <row r="229" spans="1:10" ht="38.25" x14ac:dyDescent="0.2">
      <c r="A229" s="34" t="s">
        <v>406</v>
      </c>
      <c r="B229" s="56" t="s">
        <v>407</v>
      </c>
      <c r="C229" s="56" t="s">
        <v>408</v>
      </c>
      <c r="D229" s="26">
        <v>750000</v>
      </c>
      <c r="E229" s="26">
        <v>750000</v>
      </c>
      <c r="F229" s="27">
        <f t="shared" si="9"/>
        <v>1</v>
      </c>
      <c r="G229" s="27">
        <v>1</v>
      </c>
      <c r="H229" s="28">
        <v>1</v>
      </c>
      <c r="I229" s="28" t="s">
        <v>23</v>
      </c>
      <c r="J229" s="88" t="s">
        <v>419</v>
      </c>
    </row>
    <row r="230" spans="1:10" ht="89.25" x14ac:dyDescent="0.2">
      <c r="A230" s="34" t="s">
        <v>15</v>
      </c>
      <c r="B230" s="56" t="s">
        <v>409</v>
      </c>
      <c r="C230" s="56" t="s">
        <v>410</v>
      </c>
      <c r="D230" s="26">
        <v>180000</v>
      </c>
      <c r="E230" s="26">
        <v>180000</v>
      </c>
      <c r="F230" s="27">
        <f t="shared" si="9"/>
        <v>1</v>
      </c>
      <c r="G230" s="27">
        <v>1</v>
      </c>
      <c r="H230" s="28">
        <v>1</v>
      </c>
      <c r="I230" s="28" t="s">
        <v>23</v>
      </c>
      <c r="J230" s="88" t="s">
        <v>419</v>
      </c>
    </row>
    <row r="231" spans="1:10" ht="51" x14ac:dyDescent="0.2">
      <c r="A231" s="34" t="s">
        <v>74</v>
      </c>
      <c r="B231" s="56" t="s">
        <v>370</v>
      </c>
      <c r="C231" s="56" t="s">
        <v>411</v>
      </c>
      <c r="D231" s="26">
        <v>340000</v>
      </c>
      <c r="E231" s="26">
        <v>340000</v>
      </c>
      <c r="F231" s="27">
        <f t="shared" si="9"/>
        <v>1</v>
      </c>
      <c r="G231" s="27">
        <v>1</v>
      </c>
      <c r="H231" s="28">
        <v>1</v>
      </c>
      <c r="I231" s="28" t="s">
        <v>23</v>
      </c>
      <c r="J231" s="88" t="s">
        <v>419</v>
      </c>
    </row>
    <row r="232" spans="1:10" ht="25.5" x14ac:dyDescent="0.2">
      <c r="A232" s="34" t="s">
        <v>387</v>
      </c>
      <c r="B232" s="56" t="s">
        <v>412</v>
      </c>
      <c r="C232" s="56" t="s">
        <v>413</v>
      </c>
      <c r="D232" s="26">
        <v>249960</v>
      </c>
      <c r="E232" s="26">
        <v>249960</v>
      </c>
      <c r="F232" s="27">
        <f t="shared" si="9"/>
        <v>1</v>
      </c>
      <c r="G232" s="27">
        <v>1</v>
      </c>
      <c r="H232" s="28">
        <v>1</v>
      </c>
      <c r="I232" s="28" t="s">
        <v>23</v>
      </c>
      <c r="J232" s="88" t="s">
        <v>419</v>
      </c>
    </row>
    <row r="233" spans="1:10" ht="38.25" x14ac:dyDescent="0.2">
      <c r="A233" s="34" t="s">
        <v>390</v>
      </c>
      <c r="B233" s="56" t="s">
        <v>414</v>
      </c>
      <c r="C233" s="56" t="s">
        <v>415</v>
      </c>
      <c r="D233" s="26">
        <v>400000</v>
      </c>
      <c r="E233" s="29" t="s">
        <v>5</v>
      </c>
      <c r="F233" s="29" t="s">
        <v>5</v>
      </c>
      <c r="G233" s="29" t="s">
        <v>5</v>
      </c>
      <c r="H233" s="29" t="s">
        <v>5</v>
      </c>
      <c r="I233" s="29" t="s">
        <v>5</v>
      </c>
      <c r="J233" s="29" t="s">
        <v>5</v>
      </c>
    </row>
    <row r="234" spans="1:10" ht="25.5" x14ac:dyDescent="0.2">
      <c r="A234" s="34" t="s">
        <v>416</v>
      </c>
      <c r="B234" s="56" t="s">
        <v>417</v>
      </c>
      <c r="C234" s="56" t="s">
        <v>418</v>
      </c>
      <c r="D234" s="26">
        <v>239000</v>
      </c>
      <c r="E234" s="26">
        <v>239000</v>
      </c>
      <c r="F234" s="27">
        <f t="shared" si="9"/>
        <v>1</v>
      </c>
      <c r="G234" s="27">
        <v>1</v>
      </c>
      <c r="H234" s="28">
        <v>1</v>
      </c>
      <c r="I234" s="28" t="s">
        <v>23</v>
      </c>
      <c r="J234" s="88" t="s">
        <v>419</v>
      </c>
    </row>
    <row r="235" spans="1:10" x14ac:dyDescent="0.2">
      <c r="A235" s="75"/>
      <c r="B235" s="76"/>
      <c r="C235" s="77"/>
      <c r="D235" s="78"/>
      <c r="E235" s="78"/>
      <c r="F235" s="79"/>
      <c r="G235" s="80"/>
      <c r="H235" s="79"/>
      <c r="I235" s="81"/>
      <c r="J235" s="76"/>
    </row>
    <row r="236" spans="1:10" x14ac:dyDescent="0.2">
      <c r="A236" s="13" t="s">
        <v>33</v>
      </c>
      <c r="B236" s="14"/>
      <c r="C236" s="15"/>
      <c r="D236" s="43">
        <v>508961</v>
      </c>
      <c r="E236" s="43">
        <v>0</v>
      </c>
      <c r="F236" s="44"/>
      <c r="G236" s="54"/>
      <c r="H236" s="44"/>
      <c r="I236" s="46"/>
      <c r="J236" s="14"/>
    </row>
  </sheetData>
  <mergeCells count="18">
    <mergeCell ref="A1:J1"/>
    <mergeCell ref="A2:J2"/>
    <mergeCell ref="A3:J3"/>
    <mergeCell ref="A4:J4"/>
    <mergeCell ref="A5:J5"/>
    <mergeCell ref="A7:A12"/>
    <mergeCell ref="J7:J12"/>
    <mergeCell ref="E9:F9"/>
    <mergeCell ref="G9:G12"/>
    <mergeCell ref="E10:E12"/>
    <mergeCell ref="F10:F12"/>
    <mergeCell ref="E7:G8"/>
    <mergeCell ref="H7:I9"/>
    <mergeCell ref="H10:H12"/>
    <mergeCell ref="I10:I12"/>
    <mergeCell ref="B7:B12"/>
    <mergeCell ref="C7:C12"/>
    <mergeCell ref="D7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PROCER 2015</vt:lpstr>
    </vt:vector>
  </TitlesOfParts>
  <Company>conanp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físico-financiero</dc:title>
  <dc:creator>davila</dc:creator>
  <cp:lastModifiedBy>Teresa Ruiz Olvera</cp:lastModifiedBy>
  <cp:lastPrinted>2015-09-09T22:26:22Z</cp:lastPrinted>
  <dcterms:created xsi:type="dcterms:W3CDTF">2008-07-14T19:07:38Z</dcterms:created>
  <dcterms:modified xsi:type="dcterms:W3CDTF">2019-04-01T17:22:20Z</dcterms:modified>
</cp:coreProperties>
</file>