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040" windowWidth="21630" windowHeight="5100"/>
  </bookViews>
  <sheets>
    <sheet name="4o. Trimestre 2014" sheetId="5" r:id="rId1"/>
  </sheets>
  <calcPr calcId="145621"/>
</workbook>
</file>

<file path=xl/calcChain.xml><?xml version="1.0" encoding="utf-8"?>
<calcChain xmlns="http://schemas.openxmlformats.org/spreadsheetml/2006/main">
  <c r="G235" i="5" l="1"/>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F205" i="5"/>
  <c r="F204" i="5" s="1"/>
  <c r="E205" i="5"/>
  <c r="E204" i="5" s="1"/>
  <c r="G199" i="5"/>
  <c r="G198" i="5"/>
  <c r="G197" i="5"/>
  <c r="G196" i="5"/>
  <c r="G195" i="5"/>
  <c r="G194" i="5"/>
  <c r="G193" i="5"/>
  <c r="G192" i="5"/>
  <c r="G191" i="5"/>
  <c r="G190"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F163" i="5"/>
  <c r="F162" i="5" s="1"/>
  <c r="E163" i="5"/>
  <c r="E162" i="5" s="1"/>
  <c r="G158" i="5"/>
  <c r="G157" i="5"/>
  <c r="G156" i="5"/>
  <c r="G155" i="5"/>
  <c r="G154" i="5"/>
  <c r="G153" i="5"/>
  <c r="G152" i="5"/>
  <c r="G151" i="5"/>
  <c r="G150" i="5"/>
  <c r="G149" i="5"/>
  <c r="G148" i="5"/>
  <c r="G147" i="5"/>
  <c r="G146" i="5"/>
  <c r="G145" i="5"/>
  <c r="F144" i="5"/>
  <c r="E144" i="5"/>
  <c r="E143" i="5" s="1"/>
  <c r="G139" i="5"/>
  <c r="G138" i="5"/>
  <c r="G137" i="5"/>
  <c r="G136" i="5"/>
  <c r="F135" i="5"/>
  <c r="E135" i="5"/>
  <c r="G130" i="5"/>
  <c r="G129" i="5"/>
  <c r="G128" i="5"/>
  <c r="F127" i="5"/>
  <c r="F126" i="5" s="1"/>
  <c r="E127" i="5"/>
  <c r="E126" i="5" s="1"/>
  <c r="G122" i="5"/>
  <c r="G121" i="5"/>
  <c r="G120" i="5"/>
  <c r="G119" i="5"/>
  <c r="G118" i="5"/>
  <c r="G117" i="5"/>
  <c r="G116" i="5"/>
  <c r="G115" i="5"/>
  <c r="G114" i="5"/>
  <c r="G113" i="5"/>
  <c r="G112" i="5"/>
  <c r="G111" i="5"/>
  <c r="G110" i="5"/>
  <c r="G109" i="5"/>
  <c r="G108" i="5"/>
  <c r="G107" i="5"/>
  <c r="F106" i="5"/>
  <c r="F105" i="5"/>
  <c r="E106" i="5"/>
  <c r="E105" i="5"/>
  <c r="G101" i="5"/>
  <c r="G100" i="5"/>
  <c r="G99" i="5"/>
  <c r="G98" i="5"/>
  <c r="G97" i="5"/>
  <c r="G96" i="5"/>
  <c r="G95" i="5"/>
  <c r="G94" i="5"/>
  <c r="G93" i="5"/>
  <c r="G92" i="5"/>
  <c r="F91" i="5"/>
  <c r="F90" i="5" s="1"/>
  <c r="E91" i="5"/>
  <c r="E90" i="5" s="1"/>
  <c r="G86" i="5"/>
  <c r="G85" i="5"/>
  <c r="G84" i="5"/>
  <c r="G83" i="5"/>
  <c r="G82" i="5"/>
  <c r="G81" i="5"/>
  <c r="G80" i="5"/>
  <c r="G79" i="5"/>
  <c r="G78" i="5"/>
  <c r="G77" i="5"/>
  <c r="G76" i="5"/>
  <c r="G75" i="5"/>
  <c r="G74" i="5"/>
  <c r="G73" i="5"/>
  <c r="G72" i="5"/>
  <c r="G71" i="5"/>
  <c r="F70" i="5"/>
  <c r="F69" i="5" s="1"/>
  <c r="E70" i="5"/>
  <c r="E69" i="5"/>
  <c r="G65" i="5"/>
  <c r="G64" i="5"/>
  <c r="G63" i="5"/>
  <c r="G62" i="5"/>
  <c r="G61" i="5"/>
  <c r="G60" i="5"/>
  <c r="G59" i="5"/>
  <c r="G58" i="5"/>
  <c r="G57" i="5"/>
  <c r="G56" i="5"/>
  <c r="G55" i="5"/>
  <c r="G54" i="5"/>
  <c r="G53" i="5"/>
  <c r="G52" i="5"/>
  <c r="G51" i="5"/>
  <c r="G50" i="5"/>
  <c r="G49" i="5"/>
  <c r="G48" i="5"/>
  <c r="F47" i="5"/>
  <c r="F46" i="5" s="1"/>
  <c r="E47" i="5"/>
  <c r="E46" i="5" s="1"/>
  <c r="G42" i="5"/>
  <c r="G41" i="5"/>
  <c r="G40" i="5"/>
  <c r="G39" i="5"/>
  <c r="G38" i="5"/>
  <c r="G37" i="5"/>
  <c r="G36" i="5"/>
  <c r="G35" i="5"/>
  <c r="G34" i="5"/>
  <c r="G33" i="5"/>
  <c r="G32" i="5"/>
  <c r="G31" i="5"/>
  <c r="G30" i="5"/>
  <c r="G29" i="5"/>
  <c r="G28" i="5"/>
  <c r="G27" i="5"/>
  <c r="G26" i="5"/>
  <c r="G25" i="5"/>
  <c r="G24" i="5"/>
  <c r="G23" i="5"/>
  <c r="G22" i="5"/>
  <c r="G21" i="5"/>
  <c r="G20" i="5"/>
  <c r="G19" i="5"/>
  <c r="G18" i="5"/>
  <c r="G17" i="5"/>
  <c r="F16" i="5"/>
  <c r="E16" i="5"/>
  <c r="E15" i="5" s="1"/>
  <c r="E134" i="5"/>
  <c r="E14" i="5" l="1"/>
  <c r="F134" i="5"/>
  <c r="F15" i="5"/>
  <c r="F143" i="5"/>
  <c r="F14" i="5" l="1"/>
</calcChain>
</file>

<file path=xl/sharedStrings.xml><?xml version="1.0" encoding="utf-8"?>
<sst xmlns="http://schemas.openxmlformats.org/spreadsheetml/2006/main" count="1109" uniqueCount="474">
  <si>
    <t>AVANCES</t>
  </si>
  <si>
    <t>FINANCIERO</t>
  </si>
  <si>
    <t>%</t>
  </si>
  <si>
    <t>METAS</t>
  </si>
  <si>
    <t>Número</t>
  </si>
  <si>
    <t>Universidad Autónoma de Querétaro</t>
  </si>
  <si>
    <t>Universidad Nacional Autónoma de México</t>
  </si>
  <si>
    <t>Amigos de Isla Contoy, A.C.</t>
  </si>
  <si>
    <t>TNC Conservación de la Naturaleza A.C.</t>
  </si>
  <si>
    <t>CANCELADO</t>
  </si>
  <si>
    <t>Nacional</t>
  </si>
  <si>
    <t>SECRETARÍA DE MEDIO AMBIENTE Y RECURSOS NATURALES</t>
  </si>
  <si>
    <t>COMISIÓN NACIONAL DE ÁREAS NATURALES PROTEGIDAS</t>
  </si>
  <si>
    <t>BENEFICIARIO</t>
  </si>
  <si>
    <t>INVERSIÓN AUTORIZADA</t>
  </si>
  <si>
    <t>DESCRIPCIÓN DEL AVANCE FÍSICO Y OBSERVACIONES</t>
  </si>
  <si>
    <t>FÍSICO          %</t>
  </si>
  <si>
    <t>Unidad de Medida</t>
  </si>
  <si>
    <t>TOTAL</t>
  </si>
  <si>
    <t>PRONATURA PENÍNSULA DE YUCATÁN, A.C.</t>
  </si>
  <si>
    <t>RB Janos</t>
  </si>
  <si>
    <t>ESTADO</t>
  </si>
  <si>
    <t xml:space="preserve">REGIÓN PRIORITARIA </t>
  </si>
  <si>
    <t>CONCEPTO DE APOYO</t>
  </si>
  <si>
    <t>$ (en pesos)</t>
  </si>
  <si>
    <t>DIRECCIÓN GENERAL DE OPERACIÓN REGIONAL</t>
  </si>
  <si>
    <t>SUBTOTAL CONCEPTOS DE APOYO</t>
  </si>
  <si>
    <t>Proyecto</t>
  </si>
  <si>
    <t>Monitoreo y Manejo de la Población Reintroducida de Lobo Mexicano</t>
  </si>
  <si>
    <t>PN Bahía de Loreto</t>
  </si>
  <si>
    <t>RB Sierra La Laguna</t>
  </si>
  <si>
    <t>UNIVERSIDAD AUTÓNOMA DE QUERÉTARO</t>
  </si>
  <si>
    <t>Chihuahua</t>
  </si>
  <si>
    <t>PN Cumbres de Monterrey</t>
  </si>
  <si>
    <t>RPC El Cielo</t>
  </si>
  <si>
    <t>APFF Maderas del Carmen</t>
  </si>
  <si>
    <t>RB Volcán Tacaná</t>
  </si>
  <si>
    <t>Campeche</t>
  </si>
  <si>
    <t>ANEXO 9: Formato para Informe de Avance Físico-Financiero y de Metas</t>
  </si>
  <si>
    <t>PROGRAMA DE CONSERVACIÓN DE ESPECIES EN RIESGO, EJERCICIO FISCAL 2014</t>
  </si>
  <si>
    <t>Periodo:</t>
  </si>
  <si>
    <t>Cuarto Trimestre</t>
  </si>
  <si>
    <t>Fecha de elaboración:</t>
  </si>
  <si>
    <t>CONCEPTOS</t>
  </si>
  <si>
    <t>Oaxaca</t>
  </si>
  <si>
    <t>Tierra Verde Naturaleza y Cultura, A.C.</t>
  </si>
  <si>
    <t>Regiones Prioritarias para la Conservación Huatulco y Copalita, Oaxaca.</t>
  </si>
  <si>
    <t>Participación comunitaria para la conservación del Jaguar en la ecoregión Sierra Sur y Costa de Oaxaca</t>
  </si>
  <si>
    <t>Informe final</t>
  </si>
  <si>
    <t>Chiapas</t>
  </si>
  <si>
    <t>Conservación de la Biodiversidad del Usumacinta, A.C.</t>
  </si>
  <si>
    <t>RB La Encrucijada y RB La Sepultura</t>
  </si>
  <si>
    <t>Fortalecimiento a la conservación de Mono araña en la RB La Encrucijada y RB La Sepultura</t>
  </si>
  <si>
    <t>Universidad Autónoma de Chiapas</t>
  </si>
  <si>
    <t>RB La Encrucijada</t>
  </si>
  <si>
    <t>Formación de capacidades locales para la conservación del Jaguar y otros felinos en la Reserva de la Biosfera La Encrucijada</t>
  </si>
  <si>
    <t>Fortalecer la conservación de rapaces neotropicales, psitácidos, aves playeras y acuáticas en los humedales costeros del pacífico sur de México</t>
  </si>
  <si>
    <t>RB La Encrucijada y Sistema Estuarino Puerto Arista.</t>
  </si>
  <si>
    <t>Protección y conservación del Loro nuca amarilla en dos humedales costeros prioritarios de Chiapas</t>
  </si>
  <si>
    <t>PN Cañón del Sumidero</t>
  </si>
  <si>
    <t>Conservación del mono araña mediante esquemas de conectividad y vigilancia comunitaria en el Parque Nacional Cañón del Sumidero</t>
  </si>
  <si>
    <t>Conservación Biológica y Desarrollo Social A.C.</t>
  </si>
  <si>
    <t>Fortalecimiento del programa de control de especies exóticas invasoras en el PN Cañón del Sumidero</t>
  </si>
  <si>
    <t>Natura y Ecosistemas Mexicanos A.C.</t>
  </si>
  <si>
    <t>RB Lacan-Tun y RB Montes Azules</t>
  </si>
  <si>
    <t>Recuperación de la guacamaya roja y su hábitat en la ribera del río Lacantún</t>
  </si>
  <si>
    <t>Bioconciencia A.C.</t>
  </si>
  <si>
    <t>RB Lacan-Tun, RB Montes Azules, MN Yaxchilán, MN Bonampak y APFF Chan-Kin</t>
  </si>
  <si>
    <t>Conservación de las poblaciones de jaguar en las Áreas Naturales Protegidas del sur de la selva Lacandona</t>
  </si>
  <si>
    <t xml:space="preserve">El Colegio de la Frontera Sur </t>
  </si>
  <si>
    <t>RB Montes Azules</t>
  </si>
  <si>
    <t>Conservación de las poblaciones del pecarí de labios blancos en la zona de laguna Miramar de la Reserva de la Biosfera Montes Azules</t>
  </si>
  <si>
    <t>Conservación de las poblaciones de mono araña y mono aullador negro en las Áreas Naturales Protegidas de la zona Lacandona</t>
  </si>
  <si>
    <t>Desarrollo Rural y Medio Ambiente, A.C.(DERMAC A.C.)</t>
  </si>
  <si>
    <t>Promover la creación de corredores biológicos para el Pavón y otras aves como grupo funcional en México</t>
  </si>
  <si>
    <t>Anta Balam, Tapir-Tigre A.C.</t>
  </si>
  <si>
    <t>RPC Chinantla</t>
  </si>
  <si>
    <t>Conservación del Jaguar en la RPC Chinantla, Oaxaca</t>
  </si>
  <si>
    <t>Guerrero</t>
  </si>
  <si>
    <t>CONDES, A,C,</t>
  </si>
  <si>
    <t>Playa de Tierra Colorada y Playa Cahuitán</t>
  </si>
  <si>
    <t>Aplicación de un enfoque ecosistémico a la conservación de la tortuga laúd en las costas adyacentes al Santuario Playa de Tierra Colorada</t>
  </si>
  <si>
    <t>PRONATURA SUR, A.C.</t>
  </si>
  <si>
    <t>La Sepultura, La Frailescana, Volcán Tacaná, El Triunfo y Región Pico El Loro-Paxtal, en la Sierra Madre de Chiapas</t>
  </si>
  <si>
    <t>Restauración y establecimiento de áreas de conectividad para el Pavón y Quetzal en la Sierra Madre de Chiapas</t>
  </si>
  <si>
    <t>El Triunfo, La Sepultura y RPC Istmo Oaxaqueño</t>
  </si>
  <si>
    <t>Acciones de conservación de águilas neotropicales y zopilote rey en regiones prioritarias de Oaxaca y Chiapas.</t>
  </si>
  <si>
    <t>Campeche y Tabasco</t>
  </si>
  <si>
    <t>Pantanos de Centla, Laguna de Términos y RPC Sistema Lagunar Catazajá</t>
  </si>
  <si>
    <t>Fortalecimiento de la participación social para la conservación de manatí en la cuenca baja del río Usumacinta</t>
  </si>
  <si>
    <t>Chiapas y Oaxaca</t>
  </si>
  <si>
    <t>Selva El Ocote, El Triunfo, Montes Azules y la RPC Istmo Oaxaqueño</t>
  </si>
  <si>
    <t>Coordinación de esfuerzos para la conservación del tapir en Oaxaca y Chiapas</t>
  </si>
  <si>
    <t>MN Yaxchilán</t>
  </si>
  <si>
    <t>Recuperación del hábitat de la guacamaya roja en el área natural protegida monumento natural Yaxchilán</t>
  </si>
  <si>
    <t>Istmo Oaxaqueño (Chimalapa)</t>
  </si>
  <si>
    <t>Exploración de hábitat y de poblaciones de guacamaya roja en Chimalapas, Oaxaca</t>
  </si>
  <si>
    <t>PN Huatulco</t>
  </si>
  <si>
    <t>Control y Manejo de Poblaciones de Perros Ferales en el PN Huatulco</t>
  </si>
  <si>
    <t>Universidad de Ciencias y Artes de Chiapas</t>
  </si>
  <si>
    <t>RB La Sepultura.</t>
  </si>
  <si>
    <t>Implementación de Esquemas para la Conservación de las Poblaciones de Tapir y Jaguar y su Hábitat en la RB La Sepultura.</t>
  </si>
  <si>
    <t>Unión de Comunidades Zapotecas y Chinantecas de la Región Villa Alta Petlapa, A.C</t>
  </si>
  <si>
    <t>Sierra Norte de Oaxaca</t>
  </si>
  <si>
    <t>Fortalecimiento de Capacidades Locales para una Mejor Convivencia entre Comunidades de Villa Alta en la Sierra Norte de Oaxaca con el Jaguar y otros Carnívoros.</t>
  </si>
  <si>
    <t>Región Sierra Mixe</t>
  </si>
  <si>
    <t>Conservación del Tapir en la Sierra Mixe, Oaxaca.</t>
  </si>
  <si>
    <t>PN Huatulco</t>
  </si>
  <si>
    <t>Identificación y marcaje de la avifauna del PN Huatulco.</t>
  </si>
  <si>
    <t>Instituto Tecnológico de Bahía de Banderas</t>
  </si>
  <si>
    <t>RPC Costa Central de Oaxaca</t>
  </si>
  <si>
    <t>Fortalecimiento del Monitoreo Biológico de Ballenas Azul y Jorobada en Regiones Prioritarias de Conservación de la Costa Central de Oaxaca</t>
  </si>
  <si>
    <t xml:space="preserve"> RB La Encrucijada</t>
  </si>
  <si>
    <t>Diseño y Aplicación de una Estrategia de Control de la Palma Africana dentro de la RB La Encrucijada</t>
  </si>
  <si>
    <t>Vinculación Interdisciplinaria para el Desarrollo Ambiental y lo Social, A.C.</t>
  </si>
  <si>
    <t>Santuario Playa de Escobilla.</t>
  </si>
  <si>
    <t>Herramientas de Planeación para Actividades Relacionadas con Ecoturismo en el Santuario Playa de Escobilla.</t>
  </si>
  <si>
    <t>Instituto para el Desarrollo Sustentable en Mesoamérica, A.C.</t>
  </si>
  <si>
    <t>Santuario Playa de Puerto Arista</t>
  </si>
  <si>
    <t>Conservación de las Tortugas Marinas en el Santuario Playa de Puerto Arista</t>
  </si>
  <si>
    <t>Colegio Intercultural de las Américas COINAM, A.C.</t>
  </si>
  <si>
    <r>
      <t>Parque Nacional</t>
    </r>
    <r>
      <rPr>
        <i/>
        <sz val="12"/>
        <rFont val="Times New Roman"/>
        <family val="1"/>
      </rPr>
      <t xml:space="preserve"> </t>
    </r>
    <r>
      <rPr>
        <sz val="12"/>
        <rFont val="Times New Roman"/>
        <family val="1"/>
      </rPr>
      <t>Palenque</t>
    </r>
  </si>
  <si>
    <t>Seguimiento de Acciones de la Reintroducción de Guacamaya Roja en la Selva Maya.</t>
  </si>
  <si>
    <t>APFF Naha y Metzabok.</t>
  </si>
  <si>
    <t>Implementación de Acciones para la Conservación del Loro Cabeza Azul en Naha y Metzabok.</t>
  </si>
  <si>
    <t>Conservación del Tapir en Laguna Miramar en Montes Azules.</t>
  </si>
  <si>
    <t>Fortalecimiento de Acciones para la Conservación del Pecarí de Labios Blancos en la Región de la Jacana en Montes Azules.</t>
  </si>
  <si>
    <t>Santuario Playa de Tierra Colorada y en Playa Cahuitán.</t>
  </si>
  <si>
    <t>Fortalecimiento de la Participación Comunitaria en la Protección de las Tortugas Marinas en el Santuario Playa de Tierra Colorada y en Playa Cahuitán.</t>
  </si>
  <si>
    <t>Medio Ambiente, Productividad y Sociedad, A.C.</t>
  </si>
  <si>
    <t>RB El Triunfo.</t>
  </si>
  <si>
    <t>Fortalecimiento de Acciones de Conservación de Especies Prioritarias en la RB El Triunfo.</t>
  </si>
  <si>
    <t>Reserva de la Biosfera Selva El Ocote y su zona de influencia.</t>
  </si>
  <si>
    <t>Fortalecimiento de la Participación Social para la Conservación del Águila Arpía en la Selva Zoque.</t>
  </si>
  <si>
    <t>Reserva de la Biosfera El Triunfo y el Área de Protección de los Recursos Naturales Zona de Protección Forestal “La Frailescana”.</t>
  </si>
  <si>
    <t>Fortalecimiento de Acciones de Conservación de Especies Prioritarias en la micro cuenca del Río Negrito.</t>
  </si>
  <si>
    <t>DIRECCIÓN REGIONAL PENÍNSULA DE BAJA CALIFORNIA Y PACÍFICO NORTE</t>
  </si>
  <si>
    <t>DIRECCIÓN REGIONAL NOROESTE Y ALTO GOLFO DE CALIFORNIA</t>
  </si>
  <si>
    <t>DIRECCIÓN REGIONAL NORTE Y SIERRA MADRE OCCIDENTAL</t>
  </si>
  <si>
    <t>DIRECCIÓN REGIONAL NORESTE Y SIERRA MADRE ORIENTAL</t>
  </si>
  <si>
    <t>DIRECCIÓN REGIONAL OCCIDENTE Y PACÍFICO CENTRO</t>
  </si>
  <si>
    <t>DIRECCIÓN REGIONAL CENTRO Y EJE NEOVOLCÁNICO</t>
  </si>
  <si>
    <t>DIRECCIÓN REGIONAL PLANICIE COSTERA Y GOLFO DE MÉXICO</t>
  </si>
  <si>
    <t>DIRECCIÓN REGIONAL FRONTERA SUR, ISTMO Y PACÍFICO SUR</t>
  </si>
  <si>
    <t>DIRECCIÓN REGIONAL PENÍNSULA DE YUCATÁN Y CARIBE MEXICANO</t>
  </si>
  <si>
    <t>DR</t>
  </si>
  <si>
    <t>Michoacán</t>
  </si>
  <si>
    <t>Playa Ixtapilla</t>
  </si>
  <si>
    <t>Cuantificación del Esfuerzo Reproductivo de la Tortuga Golfina que anida en la Playa Ixtapilla</t>
  </si>
  <si>
    <t>Cabo Pulmo, Playa Ceuta, Lucenilla, Playa Tortuguera El Verde Camacho (RAMSAR), Playa Platanitos, Nuevo Vallarta, Playa de Mismaloya, Playa Chalacatepec, Playa Teopa, Mayto, El Naranjo, Playas Boca de Apiza, El Chupadero y el Tecuanillo, Playa de Maruata y Colola, Playa Mexiquillo, Playa de Tierra Colorada, Playa Cahuitán, Playa de la Bahía de Chacahua, Playa de Escobilla, Playa La Ventanilla, Playa Barra de la Cruz, Morro Ayuta, Sistema Estuarino Puerto Arista, Playa de Rancho Nuevo, Barra del Tordo, La Pesca, Totonacapan, Lechuguillas, Laguna de Términos, Chenkán, Punta Xen, Arrecifes Alacranes, Ría Lagartos, Playa Tortuguera X’Cacel-X’Cacelito y Playa de Isla Contoy</t>
  </si>
  <si>
    <t>Implementación de una Base de Datos Nacional de Tortugas Marinas</t>
  </si>
  <si>
    <t>Instituto de Ecología A.C. (INECOL)</t>
  </si>
  <si>
    <t>Las acciones del concepto de apoyo tienen aplicación a nivel nacional y no se vinculan con 
una región prioritaria en particular.</t>
  </si>
  <si>
    <t>Programa de Conservación de Nutria Neotropical</t>
  </si>
  <si>
    <t>Universidad Pedagógica del Estado de Sinaloa</t>
  </si>
  <si>
    <t xml:space="preserve">ANP-El Cielo-Jaumave-Tamaulipas, Tamasopo SLP, ANP-Sierra Gorda de Querétaro, Chamela-Cuixmala y área de influencia Cabo Corrientes Jalisco, ANP Sierra de Manantlán,  </t>
  </si>
  <si>
    <t>Conservación de la Guacamaya verde en México y fortalecimiento de grupos de investigación</t>
  </si>
  <si>
    <t>Chihuahua y Sonora</t>
  </si>
  <si>
    <t>Bavispe, Sierra de San Luis, Sonora.
Janos, Campo Verde, Madera, Tutuaca, Papigochi y Cumbres de Majalca, Chihuahua</t>
  </si>
  <si>
    <t>Regional</t>
  </si>
  <si>
    <t>Universidad Autónoma del Estado de Morelos</t>
  </si>
  <si>
    <t>Playa Tortuguera El Verde Camacho (RAMSAR), Playa de Escobilla, Ría Lagartos, Laguna de Términos y Zona Costera de Mahahual y Punta Herradura</t>
  </si>
  <si>
    <t>Diagnóstico sobre la Tenencia de la Tierra de Predios Ocupados por Siete Centros para la Conservación de las Tortugas Marinas</t>
  </si>
  <si>
    <r>
      <t>Fortalecimiento al manejo y conservación de</t>
    </r>
    <r>
      <rPr>
        <sz val="11"/>
        <color indexed="56"/>
        <rFont val="Arial"/>
        <family val="2"/>
      </rPr>
      <t>l</t>
    </r>
    <r>
      <rPr>
        <sz val="11"/>
        <rFont val="Arial"/>
        <family val="2"/>
      </rPr>
      <t xml:space="preserve"> Bisonte en México</t>
    </r>
  </si>
  <si>
    <t>Conservación de Vida Silvestre y Desarrollo Comunitario. COVIDEC, A.C.</t>
  </si>
  <si>
    <t>Proyecto de aplicación Nacional. No se vinculan con una región prioritaria en particular</t>
  </si>
  <si>
    <t>Reducción de conflictos entre actividades pecuarias y de conservación de jaguares en México</t>
  </si>
  <si>
    <t>Sian Ka an, Q Roo; Calakmul, Campeche; Chinantla, Oaxaca;  Sierra de Vallejo, Meseta de Cacaxtla, Sinaloa; Sahuaripa, Sonora</t>
  </si>
  <si>
    <t>Implementación de proyectos piloto de monitoreo estandarizado de jaguar en México.</t>
  </si>
  <si>
    <t>Vinculación de la Red de vigilantes comunitarios y el grupo de expertos para la conservación del jaguar en México.</t>
  </si>
  <si>
    <t>Soluciones Ambientales ITZENI, A.C.</t>
  </si>
  <si>
    <t>Aplica para todo el territorio nacional</t>
  </si>
  <si>
    <t>Fomento y difusión del Programa de Conservación de Especies en Riesgo (PROCER)</t>
  </si>
  <si>
    <t>PRONATURA NORESTE, A.C.</t>
  </si>
  <si>
    <t>Pradera del Tokio, Galeana y Valle de la India</t>
  </si>
  <si>
    <t xml:space="preserve">Conservación y manejo de pastizales  en el centro de México en fomento a la protección de especies en riesgo. </t>
  </si>
  <si>
    <t>Ecología y Conservación de Ballenas A.C.</t>
  </si>
  <si>
    <t>PN Bahía de Loreto, RB El Vizcaíno, RB Bahía de los Ángeles, Canales de Ballenas y de Salsipuedes; APFF Islas del Golfo de California; APFF Cabo San Lucas; Bahía de Banderas, PN Huatulco, Mazunte, Puerto Escondido y Puerto Ángel</t>
  </si>
  <si>
    <t>Consolidación de la Red de Atención a Ballenas Enmalladas</t>
  </si>
  <si>
    <t>Zona de Conservación del Berrendo en Chihuahua; Valle de los Cirios; El Pinacate y Gran Desierto, 
de Altar; Cuenca Alimentadora del 
Distrito Nacional de Riego 04 Don Martín</t>
  </si>
  <si>
    <t>Diagnóstico y estado actual del Berrendo en México</t>
  </si>
  <si>
    <t>Organización Vida Silvestre, A.C.</t>
  </si>
  <si>
    <t>Janos, Campo Verde, Madera, Tutuaca y Papigochi, Chihuahua</t>
  </si>
  <si>
    <t>Rehabilitación de Ejemplares y Conservación de Gametos de Lobo Mexicano</t>
  </si>
  <si>
    <t>Valle de los Cirios, B.C. Sierra La Laguna, y El Vizcaíno, B.C.S. El Pinacate y Gran Desierto de Altar, Son. Tutuaca, Papigochic, Janos, y Cañón de Santa Elena, Chih. Maderas del Carmen, Coah. Mapimí, Coah. / Chih. / Dgo. Cuenca Alimentadora del Distrito Nacional de Riego 01 Pabellón, Ags. / Zac</t>
  </si>
  <si>
    <t>Evaluación y actualización de información y actividades descritas en el marco del Programa de Acción para la Conservación de la Especie: Águila Real</t>
  </si>
  <si>
    <t>Baja California Sur</t>
  </si>
  <si>
    <t>Universidad Autónoma de Baja California Sur</t>
  </si>
  <si>
    <t>PN Bahía de Loreto, RB Bahía de los Ángeles, Canales de Ballenas y de Salsipuedes; APFF Islas del Golfo de California; APFF Cabo San Lucas.</t>
  </si>
  <si>
    <t>Integración del Programa de Acción para la Conservación de la Especie: Rorcual Común</t>
  </si>
  <si>
    <t>Conservación Humana, A.C.</t>
  </si>
  <si>
    <t>Región Prioritaria para la Conservación (RPC) Corredor Biológico Cultural Ruta a Wirikuta</t>
  </si>
  <si>
    <t>Capacitación para el Manejo Sustentable del Hábitat de Águila Real</t>
  </si>
  <si>
    <t>PN Cabo Pulmo, BCS, RPC Lucenilla, Sin., Santuario Playa Ceuta, Sin., Playa Tortuguera El Verde Camacho, Sin., RPC Playa Platanitos, Nay., RPC Nuevo Vallarta, Nay., RPC Playa Chalacatepec, Jal., Santuario Playa de Mismaloya, Jal., Playas Boca de Apiza, El Chupadero y El Tecuanillo, Col., RPC Playa Ixtapilla, Mich., Santuario Playa de Maruata y Colola, Mich., Santuario Playa Mexiquillo, Mich., Santuario Playa de Tierra Colorada, Gro., RPC Playa Cahuitán, Oax., Santuario Playa de la Bahía de Chacahua, Oax., Santuario Playa de Escobilla, Oax., RPC Playa Barra de la Cruz, Oax., RPC Playa Morro Ayuta, Oax., RPC Altamira/Miramar, Tamps., Santuario Playa de Rancho Nuevo, Tamps., RPC Barra del Tordo, Tamps., RPC Playa de Totonacapan, Ver., RPC Playa Lechuguillas, Ver., RB Los Tuxtlas, Ver., APFF Laguna de Términos, Camp., RPC Playa Chenkán, Camp., RPC Playa Punta Xen, Camp., RB Ría Celestún, Yuc., RB Ría Lagartos , Q. Roo, PN Arrecife Alacranes, APFF Yum Balam, Q. Roo, Santuario Playa de la Isla Contoy, Q. Roo, PN Arrecife de Puerto Morelos, Q. Roo, PN Arrecifes de Cozumel, Q. Roo, RPC Playa Tortuguera Xcacel-Xcacelit, Q. Roo, RB Sian Ka´an, Q. Roo</t>
  </si>
  <si>
    <t>Fluctuaciones en la Temperatura de Incubación y la Proporción Sexual en Tortugas Marinas para el Manejo de Nidadas</t>
  </si>
  <si>
    <t>Pro Esteros, A.C.</t>
  </si>
  <si>
    <t>RB Bahía de los Ángeles, Canales de Ballenas y Salsipuedes, y las Regiones Prioritarias Bahía San Luis Gonzaga, BC, Bahía de La Paz, BCS, San Blas y Boca de Camichín, Nayarit</t>
  </si>
  <si>
    <t>Conservación del Tiburón Ballena en el Golfo de California</t>
  </si>
  <si>
    <t>Consejo de Ciencia y Tecnología del Estado de Querétaro</t>
  </si>
  <si>
    <t>Proyecto de aplicación Nacional. No se vincula con una región prioritaria en particular</t>
  </si>
  <si>
    <t>Difusión de la Estrategia Mexicana para la Conservación Vegetal</t>
  </si>
  <si>
    <t>Santuario Playa de Escobilla, Oaxaca</t>
  </si>
  <si>
    <t>Monitoreo del Éxito de Incubación de Nidadas de Tortuga Golfina en el Santuario Playa de Escobilla</t>
  </si>
  <si>
    <t>Difusión del Programa de Conservación de Especies en Riesgo y Prioritarias para la Conservación</t>
  </si>
  <si>
    <t>Diagnóstico de los Instrumentos de Conservación y Atención de Especies y Poblaciones Prioritarias en México</t>
  </si>
  <si>
    <t>ECOSISTÉMICA, A.C.</t>
  </si>
  <si>
    <t>Valle de los Cirios, Sierra La Laguna, El Vizcaíno, El Pinacate y Gran Desierto de Altar, Janos y Cañón de Santa Elena, Maderas del Carmen, Mapimí y Cuenca Alimentadora del Distrito Nacional de Riego 01 Pabellón</t>
  </si>
  <si>
    <t>Creación y Fortalecimiento de Comités Participativos, Guardaparques e Inspectores dedicados a la Protección y Monitoreo del Águila Real y su Hábitat</t>
  </si>
  <si>
    <t>Bosque Antiguo, A.C.</t>
  </si>
  <si>
    <t>RB Los Tuxtla, Palenque o Yaxchilan</t>
  </si>
  <si>
    <t>Evaluación de variabilidad genética y estado de salud de individuos en cautiverio de la Guacamaya Roja para programa de reintroducción</t>
  </si>
  <si>
    <t>ESPACIO</t>
  </si>
  <si>
    <t>GI</t>
  </si>
  <si>
    <t xml:space="preserve">Gastos indirectos </t>
  </si>
  <si>
    <t>Centro de Investigaciones Biológicas del Noroeste,  S.C.</t>
  </si>
  <si>
    <t>Islas del Golfo de California y Sierra La Laguna</t>
  </si>
  <si>
    <t>Conservación de las serpientes en las Áreas Naturales Protegidas de la Región Península de Baja California y Pacífico Mexicano</t>
  </si>
  <si>
    <t>Baja California</t>
  </si>
  <si>
    <t>Sierra de San Pedro Mártir y Constitución de 1857.</t>
  </si>
  <si>
    <t>Diagnóstico y protección del águila real y su hábitat en los Parques Nacionales Sierra de San Pedro Mártir y Constitución 1857</t>
  </si>
  <si>
    <t>Espacios Naturales y Desarrollo Sustentable, A.C. (ENDESU)</t>
  </si>
  <si>
    <t>RPC Islas del Pacífico de Baja California</t>
  </si>
  <si>
    <t>Acciones para la recuperación de hábitat del venado bura en Isla Cedros</t>
  </si>
  <si>
    <t>El Vizcaíno y Valle de los Cirios</t>
  </si>
  <si>
    <t>Genética, manejo y recuperación del berrendo peninsular</t>
  </si>
  <si>
    <t>Zona Marina del Archipiélago de Espíritu Santo</t>
  </si>
  <si>
    <t>Diagnóstico del grado de afectación a las formaciones arrecifales coralinas en el Parque Nacional Zona Marina del Archipiélago de Espíritu Santo, por presencia de anélidos poliquetos posiblemente introducidos</t>
  </si>
  <si>
    <t>Diagnóstico de sanidad de los ecosistemas marinos por la presencia de especies nocivas en el Parque Nacional Zona Marina del Archipiélago de Espíritu Santo</t>
  </si>
  <si>
    <t>RB Isla Guadalupe</t>
  </si>
  <si>
    <t>Recuperación del bosque de ciprés en la RB Isla Guadalupe</t>
  </si>
  <si>
    <t>Asociación de Investigación y Conservación de Mamíferos Marinos y su Hábitat, A.C.</t>
  </si>
  <si>
    <t>Participación social para la observación de ballena azul y línea base para su manejo</t>
  </si>
  <si>
    <t>RB Archipiélago de Revillagigedo</t>
  </si>
  <si>
    <t>Restauración del hábitat en los polígonos de liberación de palomas de socorro en Isla Socorro, RB Archipiélago de Revillagigedo</t>
  </si>
  <si>
    <t>Universidad Autónoma de Baja California</t>
  </si>
  <si>
    <t>RB El Vizcaíno</t>
  </si>
  <si>
    <t>Detección temprana, respuesta rápida y control de la Cotorra Argentina en la RB El Vizcaíno</t>
  </si>
  <si>
    <t>Centro de Investigación Científica y de Educación Superior de Ensenada, Baja California</t>
  </si>
  <si>
    <t>Conservación del tiburón blanco en la RB El Vizcaíno</t>
  </si>
  <si>
    <t>Control del clavel alemán en la RB  Sierra La Laguna</t>
  </si>
  <si>
    <t>Monitoreo participativo de aves rapaces de la RB Sierra La Laguna, con énfasis en el águila real</t>
  </si>
  <si>
    <t>Monitoreo participativo, y caracterización de cuevas y sitios de importancia para la conservación de murciélagos en la RB Sierra La Laguna</t>
  </si>
  <si>
    <t>Grupo de Ecología y Conservación de Islas, A.C.</t>
  </si>
  <si>
    <t>Islas del Golfo de California</t>
  </si>
  <si>
    <t>Seguimiento al programa de erradicación de roedores introducidos en Isla Mejía y monitoreo del gato feral en Isla Ángel de la Guarda, Baja California</t>
  </si>
  <si>
    <t>Islas del Golfo de California.</t>
  </si>
  <si>
    <t>Monitoreo, Conocimiento y Difusión de la Importancia de los Murciélagos presentes en Islas del Golfo de California.</t>
  </si>
  <si>
    <t>Protección de la colonia de albatros de Laysan en la Reserva de la Biosfera Isla Guadalupe</t>
  </si>
  <si>
    <t>ECOCIMATI, A.C.</t>
  </si>
  <si>
    <t xml:space="preserve"> PN San Pedro Mártir.</t>
  </si>
  <si>
    <t>Protección, Manejo y Monitoreo por Telemetría Satelital del Cóndor de California en San Pedro Mártir.</t>
  </si>
  <si>
    <t>Sinaloa</t>
  </si>
  <si>
    <t>Terra Peninsular, A. C.</t>
  </si>
  <si>
    <t xml:space="preserve"> APFF Islas del Golfo de California en Sinaloa.</t>
  </si>
  <si>
    <t>Fortalecimiento de comités de vigilancia para la protección y monitoreo del Ostrero Americano en el APFF Islas del Golfo de California en Sinaloa.</t>
  </si>
  <si>
    <t>Instituto Politécnico Nacional-CIDIR, Unidad Sinaloa</t>
  </si>
  <si>
    <t>Varamientos de Tortugas Marinas y su Relación con la Actividad Pesquera en las Islas del Golfo de California de la zona Norte del Estado de Sinaloa</t>
  </si>
  <si>
    <t>Sonora</t>
  </si>
  <si>
    <t>Ajos Bavispe y Sierra San Luis en Sonora</t>
  </si>
  <si>
    <t xml:space="preserve">Capacitación para la Productividad compatible con Depredadores Naturales en el Norte de la Sierra Madre Occidental </t>
  </si>
  <si>
    <t xml:space="preserve">RPC Marismas Nacionales, Sinaloa </t>
  </si>
  <si>
    <t xml:space="preserve">Conservación del jaguar en la RPC Marismas Nacionales, Sinaloa </t>
  </si>
  <si>
    <t>PRONATURA MÉXICO A.C.</t>
  </si>
  <si>
    <t>APFF Meseta de Cacaxtla</t>
  </si>
  <si>
    <t xml:space="preserve">Conservación del jaguar y atención a conflictos con actividades humanas en el APFF Meseta de Cacaxtla </t>
  </si>
  <si>
    <t>Universidad Autónoma Metropolitana, Unidad Xochimilco</t>
  </si>
  <si>
    <t>Sitio Ramsar Ensenada de Pabellones, Sinaloa</t>
  </si>
  <si>
    <t xml:space="preserve">Prevención de Dispersión, Monitoreo y Erradicación de Pez Diablo en los Sistemas Lagunares de Chiricahueto y Caimanero para conservar las especies en riesgo nativas </t>
  </si>
  <si>
    <t xml:space="preserve">RB El Pinacate y Gran Desierto de Altar </t>
  </si>
  <si>
    <t xml:space="preserve">Conservación del Águila Real dentro de la Reserva de la Biosfera El Pinacate y Gran Desierto de Altar </t>
  </si>
  <si>
    <t>APFF Sierra de Álamos-Río Cuchujaqui</t>
  </si>
  <si>
    <t>Conservación del jaguar en la APFF Sierra de Álamos-Río Cuchujaqui</t>
  </si>
  <si>
    <t>Zona Influencia del APFF Meseta de Cacaxtla</t>
  </si>
  <si>
    <t xml:space="preserve">Bases para la creación del Corredor Biológico y Ecoturístico del Jaguar en el sur de Sinaloa </t>
  </si>
  <si>
    <t>Grupo Tortuguero de las Californias, A.C.</t>
  </si>
  <si>
    <t>Laguna Huizache-Caimanero</t>
  </si>
  <si>
    <t>Fortalecimiento para el Manejo y Conservación de Tortuga Golfina en la Región Prioritaria Laguna Huizache-Caimanero.</t>
  </si>
  <si>
    <t>Diagnóstico y Conservación del Palo Fierro en la RB El Pinacate y Gran Desierto de Altar.</t>
  </si>
  <si>
    <t>Manejo de Agua y Suplementación para el Rescate del Berrendo Sonorense.</t>
  </si>
  <si>
    <t>Naturalia Comité para la Conservación de Especies Silvestres, A.C.</t>
  </si>
  <si>
    <t>Sierra de San Luis y Corredor Biológico Cuenca del Río San Pedro, en Sonora.</t>
  </si>
  <si>
    <t>Acciones de Conservación para la Recuperación del Castor</t>
  </si>
  <si>
    <t>Reserva Bavispe y la Región Prioritaria para la Conservación (RPC) Corredor Biológico Cuenca del Río San Pedro (CRSP).</t>
  </si>
  <si>
    <t>Conservación de las Colonias de Perrito Llanero de Cola Negra en Sonora: Seguimiento y Manejo de sus Poblaciones y su Área de Distribución</t>
  </si>
  <si>
    <t>MISION EMERGE AGAIDES, AC</t>
  </si>
  <si>
    <t xml:space="preserve"> Diagnóstico de la Población de Mamíferos Carnívoros Terrestres en Islas del Golfo de California en Sinaloa.</t>
  </si>
  <si>
    <t>APFF Islas del Golfo de California en Sinaloa, específicamente en Isla Pájaros, frente a Mazatlán.</t>
  </si>
  <si>
    <t xml:space="preserve">Evaluación y Monitoreo del Conejo Doméstico Exótico en la Isla Pájaros. </t>
  </si>
  <si>
    <t>Atención de las poblaciones de Perrito Llanero de cola negra, Hurón de patas negras y su hábitat en Chihuahua</t>
  </si>
  <si>
    <t>Universidad Estatal de Sonora</t>
  </si>
  <si>
    <t>Zona Norte del Desierto Chihuahuense.</t>
  </si>
  <si>
    <t>Prospección y monitoreo de la biología y estado de conservación del Halcón Aplomado en el norte de México</t>
  </si>
  <si>
    <t>ProNatura México A.C.</t>
  </si>
  <si>
    <t>Tutuaca y Papigochic</t>
  </si>
  <si>
    <t>Manejo de las poblaciones reproductivas de Cotorra Serrana Occidental y su hábitat en las Áreas de Protección de Flora y Fauna Tutuaca y Papigochic</t>
  </si>
  <si>
    <t xml:space="preserve">RB La Michilía, RB Janos, Cumbres de Majalca, Tutuaca, Papigochic, APFF Campo Verde, RPC Madera, RPC Sierra Tarahumara y Cerro Mohinora </t>
  </si>
  <si>
    <t>Conservación y manejo de las poblaciones de oso negro en la sierra madre occidental</t>
  </si>
  <si>
    <t>Conservación de especies en riesgo a través de diferentes esquemas de participación social en Janos, Chihuahua</t>
  </si>
  <si>
    <t>Universidad Autónoma de Nuevo León- Facultad de Ciencias Biológicas</t>
  </si>
  <si>
    <t>Janos y RPC Zona de Conservación del Berrendo en Chihuahua</t>
  </si>
  <si>
    <t>Manejo y conservación de los pastizales naturales y sus especies en riesgo</t>
  </si>
  <si>
    <t>Zona de Conservación del Berrendo en Chihuahua</t>
  </si>
  <si>
    <t xml:space="preserve">Conservación y monitoreo de las poblaciones de berrendo chihuahuense </t>
  </si>
  <si>
    <t>RPC  Sierra Tarahumara</t>
  </si>
  <si>
    <t>Conservación de hábitat de  la Guacamaya verde en la  Región Prioritaria  Sierra Tarahumara</t>
  </si>
  <si>
    <t>Coahuila y Durango</t>
  </si>
  <si>
    <t>Centro de Ecología Regional A.C.</t>
  </si>
  <si>
    <t>PN Sierra de Órganos y RB La Michilía</t>
  </si>
  <si>
    <t>Diagnóstico de las condiciones ecológicas para el Águila Real en el Parque Nacional Sierra de Órganos y la Reserva de la Biosfera La Michilía, México</t>
  </si>
  <si>
    <t>RB Janos, APFF Campo Verde, RPC Madera, RB La Michilia y PN Sierra de Órganos</t>
  </si>
  <si>
    <t>Fortalecimiento de la conectividad en la Sierra Madre Occidental para la conservación de especies prioritarias en riesgo</t>
  </si>
  <si>
    <t>Nuevo León</t>
  </si>
  <si>
    <t>PN Cumbres de Monterrey</t>
  </si>
  <si>
    <t>Atención, manejo y prevención de conflictos oso negro-humano en el Parque Nacional Cumbres de Monterrey y su zona de influencia</t>
  </si>
  <si>
    <t>Chihuahua, Durango y Coahuila</t>
  </si>
  <si>
    <t xml:space="preserve">Consultoría, Asesoría y Manejo Estratégico S.C. </t>
  </si>
  <si>
    <t>RB Mapimí</t>
  </si>
  <si>
    <t>Estrategia de manejo para la conservación del Águila Real en la Reserva de la Biosfera Mapimí</t>
  </si>
  <si>
    <t>Tamaulipas</t>
  </si>
  <si>
    <t>Conservación del jaguar mediante el fortalecimiento y seguimiento de las medidas preventivas a conflictos por depredación de ganado</t>
  </si>
  <si>
    <t>Coahuila</t>
  </si>
  <si>
    <t>Desarrollo Empresarial para el Fortalecimiento Comunitario de Quintana Roo A.C.</t>
  </si>
  <si>
    <t>Maderas del Carmen, Ocampo. CADNR 04 Don Martín, Cuatrociénegas. CADNR 026 Bajo Río San Juan y 031 Las Lajas,  Mapimí</t>
  </si>
  <si>
    <t>Monitoreo para la detección temprana de palomilla del nopal en Áreas Naturales Protegidas de Coahuila.</t>
  </si>
  <si>
    <t>CONYNS A.C.</t>
  </si>
  <si>
    <t>Control de las especies invasoras de trueno y carrizo en el Parque Nacional Cumbres de Monterrey</t>
  </si>
  <si>
    <t>Restauración de áreas con presencia de Águila Real dentro del APFF Maderas del Carmen</t>
  </si>
  <si>
    <t>Colegio de Postgraduados</t>
  </si>
  <si>
    <t xml:space="preserve">Corredor sur de la Sierra Madre Oriental </t>
  </si>
  <si>
    <t>Conservación del jaguar en el corredor sur de la Sierra Madre Oriental</t>
  </si>
  <si>
    <t>RPC Pradera del Tokio y Sierra de Arteaga</t>
  </si>
  <si>
    <t>Diagnostico poblacional del Gorrión de Worthen y prospección de su hábitat</t>
  </si>
  <si>
    <t>PN Cumbres de Monterrey, APRN CADNR 026 Bajo Río San Juan y 031 Las Lajas, Sierra de Zapaliname y El Cielo</t>
  </si>
  <si>
    <t>Diagnóstico y determinación de áreas clave de Cotorra Serrana Oriental en el noreste de México</t>
  </si>
  <si>
    <t>San Luis Potosí</t>
  </si>
  <si>
    <t>Participación Comunitaria para el Ambiente A.C.</t>
  </si>
  <si>
    <t>RB Sierra del Abra Tanchipa</t>
  </si>
  <si>
    <t>Conservación de loros y guacamaya verde  en la Sierra del Abra Tanchipa, San Luis Potosí</t>
  </si>
  <si>
    <t>APFF Cañón de Santa Elena</t>
  </si>
  <si>
    <t>Monitoreo, manejo y conservación del hábitat de Águila Real en el APFF Cañón de Santa Elena</t>
  </si>
  <si>
    <t>Prevención y Atención al Conflicto Ganadero con el Jaguar en el PN Cumbres de Monterrey y su Zona de Influencia</t>
  </si>
  <si>
    <t>Atención a Conflictos Oso-Humano en el Norte de Coahuila</t>
  </si>
  <si>
    <t>PROFAUNA, A.C.</t>
  </si>
  <si>
    <t>Diagnóstico de Conservación del Perrito Llanero en el Sureste de Coahuila y Protección y Manejo de su Hábitat.</t>
  </si>
  <si>
    <t>Universidad Autónoma de Tamaulipas - Instituto de Ecología Aplicada</t>
  </si>
  <si>
    <t>RPC El Cielo.</t>
  </si>
  <si>
    <t>Identificación de Áreas de Conservación Prioritarias de la Guacamaya Verde en la RPC El Cielo.</t>
  </si>
  <si>
    <t>Zacatecas</t>
  </si>
  <si>
    <t>Reintroducción y Seguimiento de Colonias de Perrito Llanero Mexicano en Zacatecas.</t>
  </si>
  <si>
    <t>Aguascalientes</t>
  </si>
  <si>
    <t>Sociedad, Naturalez y Desarrollo, SONADE A.C.</t>
  </si>
  <si>
    <t>CADNR 043 Subcuenca Juchipila y la CADNR 01 Pabellón.</t>
  </si>
  <si>
    <t>Fortalecimiento de las acciones de conservación de Águila Real en el territorio de la Comunidad de San José de Gracia, San José de Gracia, Aguascalientes</t>
  </si>
  <si>
    <t>Zicuirán Infiernillo, Sierra de Manantlán, Chamela Cuixmala, y Marismas Nacionales, y CADNR 043</t>
  </si>
  <si>
    <t>Estrategia para la implementación del corredor biológico del jaguar en el occidente de México</t>
  </si>
  <si>
    <t>Jalisco</t>
  </si>
  <si>
    <t>Reserva de lla Biosfera Sierra de Manantlán</t>
  </si>
  <si>
    <t>Conservación de los felinos de la RB Sierra de Manantlán a través de la Conservación del jaguar como especie sombrilla.</t>
  </si>
  <si>
    <t>Morelos</t>
  </si>
  <si>
    <t>APFF Corredor Biológico Chichinautzin</t>
  </si>
  <si>
    <t>Proteción, restauración y manejo de de pastizales subalpinos del centro de México, hábitat del Zacatuche</t>
  </si>
  <si>
    <t>APFF Corredor Biológico Chichinautzin (EL Tepozteco)</t>
  </si>
  <si>
    <t>Protección y manejo de cuevas de importancia para la conservación de murciélagos en riesgo del centro del país</t>
  </si>
  <si>
    <t>Querétaro</t>
  </si>
  <si>
    <t>RB Sierra Gorda Querétaro</t>
  </si>
  <si>
    <t>Monitoreo de felinos y disponibilidad de presas silvestres dentro de la RB Sierra Gorda</t>
  </si>
  <si>
    <t>Análisis de depredación de la Biznaga tonel por burros en el semidesierto de la RB Sierra Gorda</t>
  </si>
  <si>
    <t xml:space="preserve">RPC Uxpanapa, APFF Laguna de Términos,  RPC Sierra de Tenosique, RPC Chontalpa,  y Región Sur Acayucan-Coatzacoalcos. </t>
  </si>
  <si>
    <t>Mitigación de las amenazas sobre los primates mexicanos en Áreas Prioritarias de Conservación</t>
  </si>
  <si>
    <t>Tabasco y Veracruz</t>
  </si>
  <si>
    <t>RB Los Tuxtlas, ANP Estatal Cascadas de Reforma y APFF Cañón del Usumacinta.</t>
  </si>
  <si>
    <t xml:space="preserve">Fortalecimiento para la conectividad y restauración del hábitat de los primates en los estados de Veracruz y Tabasco </t>
  </si>
  <si>
    <t>APFF Laguna de Terminos</t>
  </si>
  <si>
    <t>Establecimiento de una microindustria para el aprovechamiento integral del pez armado para la obtención de embutidos y harina en la Laguna de Términos</t>
  </si>
  <si>
    <t>APFF Laguna Madre y Delta del Río Bravo</t>
  </si>
  <si>
    <t>Monitoreo para la Deteccion Temprana de Palomilla de Nopal en el Área de Protección de Flora y Fauna Laguna Madre y Delta del Rio Bravo y su zona de influencia</t>
  </si>
  <si>
    <t>Rancho San José 1960, A.C.</t>
  </si>
  <si>
    <t>Santuario Playa de Rancho Nuevo</t>
  </si>
  <si>
    <t>Análisis de pérdida de nidadas de tortugas marinas en el Santuario Playa de Rancho Nuevo</t>
  </si>
  <si>
    <t>Veracruz</t>
  </si>
  <si>
    <t>OCEANUS, A.C.</t>
  </si>
  <si>
    <t>P.N. Sistema Arrecifal Veracruzano</t>
  </si>
  <si>
    <t>Restauración coralina con Acropora palmata</t>
  </si>
  <si>
    <t>Proyecto Sierra de Santa Martha, A.C.</t>
  </si>
  <si>
    <t>RB Los Tuxtlas</t>
  </si>
  <si>
    <t>Monitoreo y Control de Poblaciones de Peces Exoticos e Invasores en la Laguna de Sontecomapan y La Laguna del Ostion</t>
  </si>
  <si>
    <t>Fortalecimiento de Actividades de Conservacion para la Reintroduccion de la Guacamaya Roja en la Reserva de la Biosfera Los Tuxtlas</t>
  </si>
  <si>
    <t>Universidad Veracruzana</t>
  </si>
  <si>
    <t>Conservacion de las Poblaciones de Primates y su Habitat en la Reserva de la Biosfera Los Tuxtlas</t>
  </si>
  <si>
    <t>De Reptiles, Anfibios, Mamíferos y Más A.C.</t>
  </si>
  <si>
    <t>APFF Laguna Madre y Delta del Río Bravo, Santuario Playa de Rancho Nuevo, y Regiones Prioritarias para la Conservación Barra del Tordo y Altamira/Miramar.</t>
  </si>
  <si>
    <t>Actividades de educación ambiental para la conservación de tortuga lora en Tamaulipas.</t>
  </si>
  <si>
    <t>Consulturismo, A.C.</t>
  </si>
  <si>
    <t>Capacitacion y Equipamiento de Brigadas de Vigilancia Comunitaria para la Identificacion de Especies Exoticas Invasoras y Ferales en la Reserva de la Biosfera Los Tuxtlas y su Area de Influencia.</t>
  </si>
  <si>
    <t>Fomento Ecológico y Social A.C.</t>
  </si>
  <si>
    <t>Monitoreo y Control de la Hoja de Tigre en los Manglares de la Laguna de Sontecomapan</t>
  </si>
  <si>
    <t>Hidalgo y  Puebla</t>
  </si>
  <si>
    <t>Fomento y Gestión a la Conservación del Desarrollo Ambiental, A.C.</t>
  </si>
  <si>
    <t>APRN Cuenca Hidrografica del Río Necaxa</t>
  </si>
  <si>
    <t>Recuperación del hábitat de la Nutria Neotropical</t>
  </si>
  <si>
    <t>Acuario de Veracruz A.C.</t>
  </si>
  <si>
    <t>Región Planicie Costera y Golfo de México</t>
  </si>
  <si>
    <t>Fortalecimiento del programa de protección de tortuga marina en el estado de Veracruz.</t>
  </si>
  <si>
    <t>Quintana Roo</t>
  </si>
  <si>
    <t>PN Tulum</t>
  </si>
  <si>
    <t>Transplante de colonias de coral Acropora palmata de las colonias instaladas en los viveros de estabilización</t>
  </si>
  <si>
    <t>Instituto de Ciencias del mar y Limnología- UNAM</t>
  </si>
  <si>
    <t>PN Arrecife de Puerto Morelos</t>
  </si>
  <si>
    <t>Ubicación y estado de conservación de las poblaciones de Acropora en el Parque Nacional Arrecife de Puerto Morelos</t>
  </si>
  <si>
    <t xml:space="preserve">Centro de Investigación Científica de Yucatán A.C. </t>
  </si>
  <si>
    <t>Evaluación del efecto ecológico del pez león sobre las comunidades ícticas naturales del Parque Nacional Arrecife de Puerto Morelos</t>
  </si>
  <si>
    <t>Beta Diversidad, A.C.</t>
  </si>
  <si>
    <t>Fortalecimiento de la participación ciudadana para el control del pez león en el Parque Nacional Arrecife de Puerto Morelos</t>
  </si>
  <si>
    <t>Yucatán</t>
  </si>
  <si>
    <t>PN Arrecife Alacranes</t>
  </si>
  <si>
    <t>Restauración del hábitat de colonias de corales cuerno de venado y cuerno de alce en el Parque Nacional Arrecife Alacranes</t>
  </si>
  <si>
    <t>APFF La porción norte y la franja costera oriental, terrestres y marinas de la Isla de Cozumel</t>
  </si>
  <si>
    <t>Acciones de conservación y monitoreo de cuatro vertebrados endémicos críticamente amenazados de isla cozumel</t>
  </si>
  <si>
    <t>Flora, Fauna y Cultura de México A.C.</t>
  </si>
  <si>
    <t xml:space="preserve">RPC Isla de Cozumel (La porción norte y la franja costera oriental, terrestres y marinas) </t>
  </si>
  <si>
    <t>Control de casuarinas mediante métodos químicos y físicos en la Isla de Cozumel</t>
  </si>
  <si>
    <t>RB Sian Ka'an</t>
  </si>
  <si>
    <t>Programa de control y erradicación de la casuarina y reforestación con especies nativas en la Reserva de la Biosfera Sian Ka’an</t>
  </si>
  <si>
    <t>PN Arrecifes de Cozumel</t>
  </si>
  <si>
    <t>Monitoreo de la población de tortuga carey en Cozumel</t>
  </si>
  <si>
    <t>APFF Yum-Balam</t>
  </si>
  <si>
    <t>Depredación de nidadas de tortuga marina por mapaches en la Isla de Holbox</t>
  </si>
  <si>
    <t>PN Costa Occidental de Isla Mujeres, Punta Cancún y Punta Nizuc</t>
  </si>
  <si>
    <t>Rehabilitación de la primera barrera en Punta Nizuc con trasplantes de fragmentos del género Acropora</t>
  </si>
  <si>
    <t>Centro de Estudios Biológicos, Medio Ambiente y Recursos Naturales, A.C.</t>
  </si>
  <si>
    <t>APFF Yum-Balam y RB Tiburón Ballena</t>
  </si>
  <si>
    <t>Monitoreo y acciones de conservación de la megafauna planctívora en el Norte del Caribe Mexicano</t>
  </si>
  <si>
    <t>Isla Mujeres, Cancún-Puerto Morelos, Playa del Carmen, Playa Mezcalitos y Punta Sur, Xcacel-Xcacelito, Tankah, Ojo de Agua y San Juan, Mahahual – Punta Herradura, Mosquitero y San Lorenzo (Sian Ka´an), Chiquila, Holbox (Yum Balam)</t>
  </si>
  <si>
    <t>Fortalecimiento a las acciones de Educación ambiental para tortuga Caguama</t>
  </si>
  <si>
    <t>PN Isla Contoy y Santuario Playa de la Isla Contoy</t>
  </si>
  <si>
    <t>Fortalecimiento al monitoreo de tortugas marinas en las playas de anidación del Parque Nacional Isla Contoy</t>
  </si>
  <si>
    <t>Campeche y Quintana Roo</t>
  </si>
  <si>
    <t>Sociedad, Ecologia y Bio-Ambiente SEYBA A.C.</t>
  </si>
  <si>
    <t>Calakmul y Sian Ka’an</t>
  </si>
  <si>
    <t>Coordinación de esfuerzos para la conservación del tapir en la Península de Yucatán</t>
  </si>
  <si>
    <t>Biocenosis, A.C.</t>
  </si>
  <si>
    <t>Ría Celestún y Ría Lagartos</t>
  </si>
  <si>
    <t>Actividades de divulgación  para la conservación del jaguar en la península de Yucatán</t>
  </si>
  <si>
    <t>Diagnóstico en inventario faunístico y florístico con énfasis en las especies en estatus de riesgo dentro del Parque Nacional Tulum</t>
  </si>
  <si>
    <t>Fundación Universidad Autónoma de Yucatán, A.C.</t>
  </si>
  <si>
    <t>Diagnóstico de la invasión del pez león en el Parque Nacional Arrecife Alacranes</t>
  </si>
  <si>
    <t>Yum-Balam, Arrecife de Puerto Morelos, Otoch  Ma ax Yetel Kooh, Tulum, Arrecifes de Xcalak, y Sian Ka’an</t>
  </si>
  <si>
    <t>Conservación del Jaguar en las Áreas Naturales Protegidas de Quintana Roo y sus zonas de influencia</t>
  </si>
  <si>
    <t>Universidad de Quintana Roo</t>
  </si>
  <si>
    <t>APFF la porción norte y la franja costera oriental, terrestres y marinas de la Isla de Cozumel, Quintana Roo</t>
  </si>
  <si>
    <t xml:space="preserve">Caracterización del Sistema Playa-Duna Costera de la Isla de Cozumel. </t>
  </si>
  <si>
    <t>Amigos de Sian Ka´an, A.C.</t>
  </si>
  <si>
    <t>Región CONANP Península de Yucatán y Caribe Mexicano</t>
  </si>
  <si>
    <t>Evaluación del Estado de Salud del Arrecife de Coral en el Caribe Mexicano y su Conectividad con el Arrecife Mesoamericano.</t>
  </si>
  <si>
    <t>PN Isla Contoy</t>
  </si>
  <si>
    <t xml:space="preserve">Composición y Abundancia Relativa de las Aves Migratorias Paserinas en el PN Isla Contoy durante la Migración de Otoño. </t>
  </si>
  <si>
    <t xml:space="preserve">Educación Ambiental para la Conservación de las Tortugas Marinas Verde, Caguama y Carey en el PN Tulum. </t>
  </si>
  <si>
    <t>PN Isla Contoy, APFF Yum- Balam, RB del Tiburón Ballena, PN Costa Occidental de Isla Mujeres, Punta Cancun y Punta Nizuc, PN Arrecife de Puerto Morelos,  RB de Sian Ka´an, RB Banco Chinchorro, PN Arrecifes de Xcalak, RB Ría Lagartos, RB Ría Celestún.</t>
  </si>
  <si>
    <t xml:space="preserve">Programa de Monitoreo de Tortugas Marinas en Áreas de Alimentación asociadas a las ANP de la Península de Yucatán. </t>
  </si>
  <si>
    <t>amigos de Sian Ka´an, A.C.</t>
  </si>
  <si>
    <t>RB Sian Ka´an</t>
  </si>
  <si>
    <t xml:space="preserve">Estrategia de Mitigación de Impactos Negativos derivados del Flujo Vehicular en la RB Sian Ka’an, en las poblaciones de Jaguar y sus Presas. </t>
  </si>
  <si>
    <t xml:space="preserve">RB Calakmul  </t>
  </si>
  <si>
    <t xml:space="preserve">Fortalecimiento de Capacidades Locales para la Conservación del Jaguar y otros Felinos Silvestres y su Hábitat en la Región de Calakmul. </t>
  </si>
  <si>
    <t>Reserva Ecológica el Edén, A.C.</t>
  </si>
  <si>
    <t>RB Sian Ka´an y APFF Uaymil</t>
  </si>
  <si>
    <t xml:space="preserve">Fortalecimiento de Acciones de Conservación del Pecarí de Labios Blancos en Sian Ka’an y Uaymil. </t>
  </si>
  <si>
    <t xml:space="preserve">Control y Monitoreo del Ácaro Rojo en la Población de la Palma Chit en el PN Isla Contoy. </t>
  </si>
  <si>
    <t>CONANP Península de Yucatán y Caribe Mexicano.</t>
  </si>
  <si>
    <t xml:space="preserve">Campaña Estatal de Difusión en Medios de Comunicación Masiva “El Pez León, una Especie Exótica Invasora en el Caribe Mexicano”. </t>
  </si>
  <si>
    <t>RB Banco Chinchorro y PN Arrecifes de Xcalak</t>
  </si>
  <si>
    <t xml:space="preserve">Control del Pez León en la RB Banco Chinchorro y el PN Arrecifes de Xcalak y sus Zonas de Influencia. </t>
  </si>
  <si>
    <t>Diciembre 2014</t>
  </si>
  <si>
    <r>
      <t>INFORME TRIMESTRAL</t>
    </r>
    <r>
      <rPr>
        <b/>
        <sz val="14"/>
        <color indexed="10"/>
        <rFont val="Arial"/>
        <family val="2"/>
      </rPr>
      <t xml:space="preserve"> </t>
    </r>
    <r>
      <rPr>
        <b/>
        <sz val="14"/>
        <rFont val="Arial"/>
        <family val="2"/>
      </rPr>
      <t>DE AVANCE FÍSICO-FINANCIERO Y DE METAS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</si>
</sst>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quot;$&quot;#,##0.00;[Red]&quot;$&quot;#,##0.00"/>
    <numFmt numFmtId="165" formatCode="0.0%"/>
    <numFmt numFmtId="166" formatCode="&quot;$&quot;#,##0.00"/>
  </numFmts>
  <fonts count="15" x14ac:knownFonts="1">
    <font>
      <sz val="10"/>
      <name val="Arial"/>
    </font>
    <font>
      <sz val="10"/>
      <name val="Arial"/>
    </font>
    <font>
      <sz val="10"/>
      <name val="Arial"/>
      <family val="2"/>
    </font>
    <font>
      <sz val="11"/>
      <color indexed="8"/>
      <name val="Calibri"/>
      <family val="2"/>
    </font>
    <font>
      <b/>
      <sz val="9"/>
      <name val="Arial"/>
      <family val="2"/>
    </font>
    <font>
      <sz val="9"/>
      <name val="Arial"/>
      <family val="2"/>
    </font>
    <font>
      <b/>
      <sz val="10"/>
      <name val="Arial"/>
      <family val="2"/>
    </font>
    <font>
      <b/>
      <sz val="14"/>
      <name val="Arial"/>
      <family val="2"/>
    </font>
    <font>
      <sz val="11"/>
      <name val="Arial"/>
      <family val="2"/>
    </font>
    <font>
      <b/>
      <sz val="14"/>
      <color indexed="10"/>
      <name val="Arial"/>
      <family val="2"/>
    </font>
    <font>
      <i/>
      <sz val="12"/>
      <name val="Times New Roman"/>
      <family val="1"/>
    </font>
    <font>
      <sz val="12"/>
      <name val="Times New Roman"/>
      <family val="1"/>
    </font>
    <font>
      <sz val="11"/>
      <color indexed="56"/>
      <name val="Arial"/>
      <family val="2"/>
    </font>
    <font>
      <sz val="11"/>
      <color theme="1"/>
      <name val="Calibri"/>
      <family val="2"/>
      <scheme val="minor"/>
    </font>
    <font>
      <b/>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3" fillId="0" borderId="0"/>
    <xf numFmtId="9" fontId="1" fillId="0" borderId="0" applyFont="0" applyFill="0" applyBorder="0" applyAlignment="0" applyProtection="0"/>
  </cellStyleXfs>
  <cellXfs count="109">
    <xf numFmtId="0" fontId="0" fillId="0" borderId="0" xfId="0"/>
    <xf numFmtId="0" fontId="0" fillId="0" borderId="0" xfId="0" applyAlignment="1">
      <alignment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xf numFmtId="0" fontId="6" fillId="2" borderId="1" xfId="0" applyFont="1" applyFill="1" applyBorder="1" applyAlignment="1">
      <alignment horizontal="center" vertical="center" wrapText="1"/>
    </xf>
    <xf numFmtId="10" fontId="6" fillId="2" borderId="1" xfId="6" applyNumberFormat="1" applyFont="1" applyFill="1" applyBorder="1" applyAlignment="1">
      <alignment horizontal="center" vertical="center"/>
    </xf>
    <xf numFmtId="9" fontId="6" fillId="2" borderId="1" xfId="6" applyFont="1" applyFill="1" applyBorder="1" applyAlignment="1">
      <alignment horizontal="center" vertical="center" wrapText="1"/>
    </xf>
    <xf numFmtId="0" fontId="2" fillId="0" borderId="0" xfId="0" applyFont="1"/>
    <xf numFmtId="0" fontId="5" fillId="0" borderId="0" xfId="0" applyFont="1" applyAlignment="1">
      <alignment horizontal="center" vertical="center"/>
    </xf>
    <xf numFmtId="0" fontId="6" fillId="0" borderId="0" xfId="0" applyFont="1" applyAlignment="1">
      <alignment horizontal="right"/>
    </xf>
    <xf numFmtId="0" fontId="0" fillId="0" borderId="0" xfId="0" applyFont="1" applyAlignment="1">
      <alignment wrapText="1"/>
    </xf>
    <xf numFmtId="0" fontId="2" fillId="0" borderId="0" xfId="0" applyFont="1" applyAlignment="1">
      <alignment horizontal="center"/>
    </xf>
    <xf numFmtId="0" fontId="4" fillId="0" borderId="4" xfId="0" applyFont="1" applyBorder="1" applyAlignment="1">
      <alignment horizontal="center" vertical="center"/>
    </xf>
    <xf numFmtId="0" fontId="2" fillId="0" borderId="1" xfId="0" applyFont="1" applyFill="1" applyBorder="1" applyAlignment="1">
      <alignment horizontal="left" vertical="top" wrapText="1"/>
    </xf>
    <xf numFmtId="0" fontId="2" fillId="5" borderId="1" xfId="0" applyFont="1" applyFill="1" applyBorder="1" applyAlignment="1">
      <alignment horizontal="left" vertical="top" wrapText="1"/>
    </xf>
    <xf numFmtId="43" fontId="2" fillId="0" borderId="1" xfId="1" applyFont="1" applyFill="1" applyBorder="1" applyAlignment="1">
      <alignment horizontal="right"/>
    </xf>
    <xf numFmtId="9" fontId="2" fillId="0" borderId="1" xfId="6" applyFont="1" applyFill="1" applyBorder="1" applyAlignment="1">
      <alignment horizontal="center"/>
    </xf>
    <xf numFmtId="0" fontId="2" fillId="0" borderId="1" xfId="0" applyFont="1" applyFill="1" applyBorder="1" applyAlignment="1">
      <alignment horizontal="center"/>
    </xf>
    <xf numFmtId="0" fontId="0" fillId="0" borderId="1" xfId="0" applyFont="1" applyFill="1" applyBorder="1" applyAlignment="1">
      <alignment horizontal="center"/>
    </xf>
    <xf numFmtId="0" fontId="0" fillId="5" borderId="1" xfId="0" applyFont="1" applyFill="1" applyBorder="1" applyAlignment="1">
      <alignment horizontal="center" wrapText="1"/>
    </xf>
    <xf numFmtId="0" fontId="0" fillId="0" borderId="0" xfId="0" applyAlignment="1">
      <alignment horizontal="center"/>
    </xf>
    <xf numFmtId="164" fontId="6" fillId="2" borderId="1" xfId="0" applyNumberFormat="1" applyFont="1" applyFill="1" applyBorder="1" applyAlignment="1">
      <alignment vertical="center" wrapText="1"/>
    </xf>
    <xf numFmtId="165" fontId="6" fillId="2" borderId="1" xfId="6"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right" wrapText="1"/>
    </xf>
    <xf numFmtId="9" fontId="6" fillId="3" borderId="1" xfId="6" applyFont="1" applyFill="1" applyBorder="1" applyAlignment="1">
      <alignment horizontal="center" vertical="center" wrapText="1"/>
    </xf>
    <xf numFmtId="9" fontId="6" fillId="3" borderId="1" xfId="6" applyFont="1" applyFill="1" applyBorder="1" applyAlignment="1">
      <alignment horizontal="center" vertical="center"/>
    </xf>
    <xf numFmtId="0" fontId="6" fillId="4" borderId="1" xfId="0" applyFont="1" applyFill="1" applyBorder="1" applyAlignment="1">
      <alignment horizontal="left" vertical="top" wrapText="1"/>
    </xf>
    <xf numFmtId="0" fontId="6" fillId="4" borderId="1" xfId="0" applyFont="1" applyFill="1" applyBorder="1" applyAlignment="1">
      <alignment horizontal="center" vertical="center" wrapText="1"/>
    </xf>
    <xf numFmtId="164" fontId="6" fillId="4" borderId="1" xfId="0" applyNumberFormat="1" applyFont="1" applyFill="1" applyBorder="1" applyAlignment="1">
      <alignment horizontal="right" wrapText="1"/>
    </xf>
    <xf numFmtId="164" fontId="6" fillId="4" borderId="1" xfId="0" applyNumberFormat="1" applyFont="1" applyFill="1" applyBorder="1" applyAlignment="1">
      <alignment horizontal="center" vertical="center" wrapText="1"/>
    </xf>
    <xf numFmtId="9" fontId="6" fillId="4" borderId="1" xfId="6" applyFont="1" applyFill="1" applyBorder="1" applyAlignment="1">
      <alignment horizontal="center" vertical="center" wrapText="1"/>
    </xf>
    <xf numFmtId="0" fontId="2" fillId="0" borderId="0" xfId="0" applyFont="1" applyFill="1"/>
    <xf numFmtId="0" fontId="2" fillId="0" borderId="2" xfId="0" applyFont="1" applyFill="1" applyBorder="1" applyAlignment="1">
      <alignment vertical="center" wrapText="1"/>
    </xf>
    <xf numFmtId="0" fontId="2" fillId="5" borderId="2" xfId="0" applyFont="1" applyFill="1" applyBorder="1" applyAlignment="1">
      <alignment vertical="top" wrapText="1"/>
    </xf>
    <xf numFmtId="0" fontId="2" fillId="0" borderId="2" xfId="0" applyFont="1" applyFill="1" applyBorder="1" applyAlignment="1">
      <alignment wrapText="1"/>
    </xf>
    <xf numFmtId="164" fontId="2" fillId="0" borderId="2" xfId="0" applyNumberFormat="1" applyFont="1" applyFill="1" applyBorder="1" applyAlignment="1">
      <alignment vertical="center" wrapText="1"/>
    </xf>
    <xf numFmtId="44" fontId="2" fillId="0" borderId="2" xfId="3" applyFont="1" applyFill="1" applyBorder="1" applyAlignment="1">
      <alignment horizontal="center"/>
    </xf>
    <xf numFmtId="9" fontId="2" fillId="0" borderId="2" xfId="6" applyFont="1" applyFill="1" applyBorder="1"/>
    <xf numFmtId="0" fontId="2" fillId="5" borderId="2" xfId="0" applyFont="1" applyFill="1" applyBorder="1" applyAlignment="1">
      <alignment horizontal="center"/>
    </xf>
    <xf numFmtId="0" fontId="2" fillId="0" borderId="2" xfId="0" applyFont="1" applyFill="1" applyBorder="1"/>
    <xf numFmtId="0" fontId="2" fillId="5" borderId="2" xfId="0" applyFont="1" applyFill="1" applyBorder="1" applyAlignment="1">
      <alignment wrapText="1"/>
    </xf>
    <xf numFmtId="0" fontId="6" fillId="6" borderId="1" xfId="0" applyFont="1" applyFill="1" applyBorder="1" applyAlignment="1">
      <alignment horizontal="center" vertical="center" wrapText="1"/>
    </xf>
    <xf numFmtId="43" fontId="6" fillId="6" borderId="1" xfId="1" applyFont="1" applyFill="1" applyBorder="1" applyAlignment="1">
      <alignment horizontal="right" wrapText="1"/>
    </xf>
    <xf numFmtId="9" fontId="6" fillId="6" borderId="1" xfId="6" applyFont="1" applyFill="1" applyBorder="1" applyAlignment="1">
      <alignment horizontal="center" vertical="center" wrapText="1"/>
    </xf>
    <xf numFmtId="10" fontId="6" fillId="6" borderId="1" xfId="6" applyNumberFormat="1" applyFont="1" applyFill="1" applyBorder="1" applyAlignment="1">
      <alignment horizontal="center" vertical="center"/>
    </xf>
    <xf numFmtId="0" fontId="0" fillId="0" borderId="0" xfId="0" applyFill="1"/>
    <xf numFmtId="166" fontId="6" fillId="3" borderId="1" xfId="0" applyNumberFormat="1" applyFont="1" applyFill="1" applyBorder="1" applyAlignment="1">
      <alignment horizontal="right" wrapText="1"/>
    </xf>
    <xf numFmtId="0" fontId="6" fillId="4" borderId="1" xfId="0" applyFont="1" applyFill="1" applyBorder="1" applyAlignment="1">
      <alignment horizontal="left" vertical="center" wrapText="1"/>
    </xf>
    <xf numFmtId="166" fontId="6" fillId="4" borderId="1" xfId="0" applyNumberFormat="1" applyFont="1" applyFill="1" applyBorder="1" applyAlignment="1">
      <alignment horizontal="right" wrapText="1"/>
    </xf>
    <xf numFmtId="166" fontId="6" fillId="4" borderId="1" xfId="0" applyNumberFormat="1" applyFont="1" applyFill="1" applyBorder="1" applyAlignment="1">
      <alignment horizontal="center" vertical="center" wrapText="1"/>
    </xf>
    <xf numFmtId="0" fontId="0" fillId="0" borderId="0" xfId="0" applyFill="1" applyAlignment="1">
      <alignment wrapText="1"/>
    </xf>
    <xf numFmtId="0" fontId="0" fillId="5" borderId="1" xfId="0" applyFont="1" applyFill="1" applyBorder="1" applyAlignment="1">
      <alignment horizontal="left" vertical="top" wrapText="1"/>
    </xf>
    <xf numFmtId="43" fontId="6" fillId="6" borderId="1" xfId="1" applyFont="1" applyFill="1" applyBorder="1" applyAlignment="1">
      <alignment horizontal="center" vertical="center" wrapText="1"/>
    </xf>
    <xf numFmtId="9" fontId="6" fillId="4" borderId="1" xfId="6" applyFont="1" applyFill="1" applyBorder="1" applyAlignment="1">
      <alignment horizontal="center" vertical="center"/>
    </xf>
    <xf numFmtId="0" fontId="0" fillId="0" borderId="2" xfId="0" applyFont="1" applyFill="1" applyBorder="1" applyAlignment="1">
      <alignment vertical="center" wrapText="1"/>
    </xf>
    <xf numFmtId="43" fontId="6" fillId="4" borderId="1" xfId="0" applyNumberFormat="1" applyFont="1" applyFill="1" applyBorder="1" applyAlignment="1">
      <alignment horizontal="center" vertical="center" wrapText="1"/>
    </xf>
    <xf numFmtId="166" fontId="6" fillId="3" borderId="1" xfId="0" applyNumberFormat="1" applyFont="1" applyFill="1" applyBorder="1" applyAlignment="1">
      <alignment horizontal="center" vertical="center" wrapText="1"/>
    </xf>
    <xf numFmtId="166" fontId="6" fillId="4" borderId="1" xfId="1" applyNumberFormat="1" applyFont="1" applyFill="1" applyBorder="1" applyAlignment="1">
      <alignment horizontal="right" wrapText="1"/>
    </xf>
    <xf numFmtId="166" fontId="14" fillId="4" borderId="1" xfId="0" applyNumberFormat="1" applyFont="1" applyFill="1" applyBorder="1" applyAlignment="1">
      <alignment horizontal="right" wrapText="1"/>
    </xf>
    <xf numFmtId="0" fontId="6" fillId="4" borderId="1"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9" fontId="2" fillId="6" borderId="1" xfId="0" applyNumberFormat="1" applyFont="1" applyFill="1" applyBorder="1" applyAlignment="1">
      <alignment horizontal="center" vertical="center" wrapText="1"/>
    </xf>
    <xf numFmtId="43" fontId="6" fillId="3" borderId="1" xfId="0" applyNumberFormat="1" applyFont="1" applyFill="1" applyBorder="1" applyAlignment="1">
      <alignment horizontal="center" vertical="center" wrapText="1"/>
    </xf>
    <xf numFmtId="43" fontId="6" fillId="3" borderId="1" xfId="1" applyFont="1" applyFill="1" applyBorder="1" applyAlignment="1">
      <alignment horizontal="right" wrapText="1"/>
    </xf>
    <xf numFmtId="43" fontId="6" fillId="6" borderId="1" xfId="1" applyFont="1" applyFill="1" applyBorder="1" applyAlignment="1">
      <alignment wrapText="1"/>
    </xf>
    <xf numFmtId="9" fontId="6" fillId="6" borderId="1" xfId="6" applyFont="1" applyFill="1" applyBorder="1" applyAlignment="1">
      <alignment horizontal="center" vertical="center"/>
    </xf>
    <xf numFmtId="0" fontId="6" fillId="2" borderId="3" xfId="0" applyFont="1" applyFill="1" applyBorder="1" applyAlignment="1">
      <alignment horizontal="center" vertical="center" wrapText="1"/>
    </xf>
    <xf numFmtId="0" fontId="6" fillId="3" borderId="3" xfId="0" applyFont="1" applyFill="1" applyBorder="1" applyAlignment="1">
      <alignment horizontal="left" vertical="center"/>
    </xf>
    <xf numFmtId="0" fontId="6" fillId="4" borderId="3" xfId="0" applyFont="1" applyFill="1" applyBorder="1" applyAlignment="1">
      <alignment horizontal="left" vertical="center"/>
    </xf>
    <xf numFmtId="0" fontId="2" fillId="0" borderId="3" xfId="0" applyFont="1" applyFill="1" applyBorder="1" applyAlignment="1">
      <alignment horizontal="left" vertical="top" wrapText="1"/>
    </xf>
    <xf numFmtId="0" fontId="6" fillId="6" borderId="3" xfId="0" applyFont="1" applyFill="1" applyBorder="1" applyAlignment="1">
      <alignment horizontal="center" vertical="center" wrapText="1"/>
    </xf>
    <xf numFmtId="0" fontId="6" fillId="4" borderId="3" xfId="0" applyFont="1" applyFill="1" applyBorder="1" applyAlignment="1">
      <alignment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Border="1" applyAlignment="1">
      <alignment horizontal="center"/>
    </xf>
    <xf numFmtId="49" fontId="2" fillId="0" borderId="0" xfId="0" applyNumberFormat="1" applyFont="1"/>
    <xf numFmtId="0" fontId="2" fillId="0" borderId="3" xfId="0"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left" vertical="top"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7" fillId="0" borderId="0" xfId="0" applyFont="1" applyBorder="1" applyAlignment="1">
      <alignment horizontal="center"/>
    </xf>
    <xf numFmtId="0" fontId="7" fillId="0" borderId="0" xfId="0" applyFont="1"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7" xfId="0" applyFont="1" applyBorder="1" applyAlignment="1">
      <alignment horizontal="center" vertical="center" wrapText="1"/>
    </xf>
  </cellXfs>
  <cellStyles count="7">
    <cellStyle name="Millares" xfId="1" builtinId="3"/>
    <cellStyle name="Millares 2" xfId="2"/>
    <cellStyle name="Moneda" xfId="3" builtinId="4"/>
    <cellStyle name="Moneda 2" xfId="4"/>
    <cellStyle name="Normal" xfId="0" builtinId="0"/>
    <cellStyle name="Normal 2" xfId="5"/>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7"/>
  <sheetViews>
    <sheetView tabSelected="1" workbookViewId="0">
      <selection activeCell="L18" sqref="L18"/>
    </sheetView>
  </sheetViews>
  <sheetFormatPr baseColWidth="10" defaultRowHeight="12.75" x14ac:dyDescent="0.2"/>
  <cols>
    <col min="1" max="1" width="22.5703125" customWidth="1"/>
    <col min="2" max="2" width="35.5703125" style="1" customWidth="1"/>
    <col min="3" max="3" width="13.85546875" style="10" customWidth="1"/>
    <col min="4" max="4" width="27.28515625" customWidth="1"/>
    <col min="5" max="5" width="21.5703125" customWidth="1"/>
    <col min="6" max="6" width="19" style="22" customWidth="1"/>
    <col min="7" max="7" width="9.42578125" customWidth="1"/>
    <col min="8" max="8" width="10.5703125" customWidth="1"/>
    <col min="9" max="9" width="10.42578125" customWidth="1"/>
    <col min="10" max="10" width="13.140625" customWidth="1"/>
    <col min="11" max="11" width="22" customWidth="1"/>
  </cols>
  <sheetData>
    <row r="1" spans="1:11" ht="18" x14ac:dyDescent="0.25">
      <c r="A1" s="94" t="s">
        <v>38</v>
      </c>
      <c r="B1" s="94"/>
      <c r="C1" s="94"/>
      <c r="D1" s="94"/>
      <c r="E1" s="94"/>
      <c r="F1" s="94"/>
      <c r="G1" s="94"/>
      <c r="H1" s="94"/>
      <c r="I1" s="94"/>
      <c r="J1" s="94"/>
      <c r="K1" s="94"/>
    </row>
    <row r="2" spans="1:11" ht="18" x14ac:dyDescent="0.25">
      <c r="A2" s="95" t="s">
        <v>11</v>
      </c>
      <c r="B2" s="95"/>
      <c r="C2" s="95"/>
      <c r="D2" s="95"/>
      <c r="E2" s="95"/>
      <c r="F2" s="95"/>
      <c r="G2" s="95"/>
      <c r="H2" s="95"/>
      <c r="I2" s="95"/>
      <c r="J2" s="95"/>
      <c r="K2" s="95"/>
    </row>
    <row r="3" spans="1:11" ht="18" x14ac:dyDescent="0.25">
      <c r="A3" s="95" t="s">
        <v>12</v>
      </c>
      <c r="B3" s="95"/>
      <c r="C3" s="95"/>
      <c r="D3" s="95"/>
      <c r="E3" s="95"/>
      <c r="F3" s="95"/>
      <c r="G3" s="95"/>
      <c r="H3" s="95"/>
      <c r="I3" s="95"/>
      <c r="J3" s="95"/>
      <c r="K3" s="95"/>
    </row>
    <row r="4" spans="1:11" ht="18" customHeight="1" x14ac:dyDescent="0.25">
      <c r="A4" s="95" t="s">
        <v>39</v>
      </c>
      <c r="B4" s="95"/>
      <c r="C4" s="95"/>
      <c r="D4" s="95"/>
      <c r="E4" s="95"/>
      <c r="F4" s="95"/>
      <c r="G4" s="95"/>
      <c r="H4" s="95"/>
      <c r="I4" s="95"/>
      <c r="J4" s="95"/>
      <c r="K4" s="95"/>
    </row>
    <row r="5" spans="1:11" ht="18" customHeight="1" x14ac:dyDescent="0.25">
      <c r="A5" s="95" t="s">
        <v>473</v>
      </c>
      <c r="B5" s="95"/>
      <c r="C5" s="95"/>
      <c r="D5" s="95"/>
      <c r="E5" s="95"/>
      <c r="F5" s="95"/>
      <c r="G5" s="95"/>
      <c r="H5" s="95"/>
      <c r="I5" s="95"/>
      <c r="J5" s="95"/>
      <c r="K5" s="95"/>
    </row>
    <row r="6" spans="1:11" ht="21" customHeight="1" thickBot="1" x14ac:dyDescent="0.25">
      <c r="A6" s="11" t="s">
        <v>40</v>
      </c>
      <c r="B6" s="12" t="s">
        <v>41</v>
      </c>
      <c r="D6" s="9"/>
      <c r="E6" s="9"/>
      <c r="F6" s="13"/>
      <c r="G6" s="9"/>
      <c r="H6" s="9"/>
      <c r="I6" s="11" t="s">
        <v>42</v>
      </c>
      <c r="J6" s="83" t="s">
        <v>472</v>
      </c>
    </row>
    <row r="7" spans="1:11" ht="10.5" customHeight="1" thickTop="1" x14ac:dyDescent="0.2">
      <c r="A7" s="103" t="s">
        <v>13</v>
      </c>
      <c r="B7" s="106" t="s">
        <v>22</v>
      </c>
      <c r="C7" s="89" t="s">
        <v>21</v>
      </c>
      <c r="D7" s="96" t="s">
        <v>23</v>
      </c>
      <c r="E7" s="96" t="s">
        <v>14</v>
      </c>
      <c r="F7" s="96" t="s">
        <v>0</v>
      </c>
      <c r="G7" s="96"/>
      <c r="H7" s="96"/>
      <c r="I7" s="96" t="s">
        <v>3</v>
      </c>
      <c r="J7" s="96"/>
      <c r="K7" s="97" t="s">
        <v>15</v>
      </c>
    </row>
    <row r="8" spans="1:11" s="5" customFormat="1" x14ac:dyDescent="0.2">
      <c r="A8" s="104"/>
      <c r="B8" s="107"/>
      <c r="C8" s="90"/>
      <c r="D8" s="92"/>
      <c r="E8" s="92"/>
      <c r="F8" s="92"/>
      <c r="G8" s="92"/>
      <c r="H8" s="92"/>
      <c r="I8" s="92"/>
      <c r="J8" s="92"/>
      <c r="K8" s="98"/>
    </row>
    <row r="9" spans="1:11" ht="12.75" customHeight="1" x14ac:dyDescent="0.2">
      <c r="A9" s="104"/>
      <c r="B9" s="107"/>
      <c r="C9" s="90"/>
      <c r="D9" s="92"/>
      <c r="E9" s="92"/>
      <c r="F9" s="100" t="s">
        <v>1</v>
      </c>
      <c r="G9" s="100"/>
      <c r="H9" s="92" t="s">
        <v>16</v>
      </c>
      <c r="I9" s="92"/>
      <c r="J9" s="92"/>
      <c r="K9" s="98"/>
    </row>
    <row r="10" spans="1:11" x14ac:dyDescent="0.2">
      <c r="A10" s="104"/>
      <c r="B10" s="107"/>
      <c r="C10" s="90"/>
      <c r="D10" s="92"/>
      <c r="E10" s="92"/>
      <c r="F10" s="101" t="s">
        <v>24</v>
      </c>
      <c r="G10" s="101" t="s">
        <v>2</v>
      </c>
      <c r="H10" s="92"/>
      <c r="I10" s="92" t="s">
        <v>4</v>
      </c>
      <c r="J10" s="92" t="s">
        <v>17</v>
      </c>
      <c r="K10" s="98"/>
    </row>
    <row r="11" spans="1:11" x14ac:dyDescent="0.2">
      <c r="A11" s="104"/>
      <c r="B11" s="107"/>
      <c r="C11" s="90"/>
      <c r="D11" s="92"/>
      <c r="E11" s="92"/>
      <c r="F11" s="101"/>
      <c r="G11" s="101"/>
      <c r="H11" s="92"/>
      <c r="I11" s="92"/>
      <c r="J11" s="92"/>
      <c r="K11" s="98"/>
    </row>
    <row r="12" spans="1:11" ht="13.5" thickBot="1" x14ac:dyDescent="0.25">
      <c r="A12" s="105"/>
      <c r="B12" s="108"/>
      <c r="C12" s="91"/>
      <c r="D12" s="93"/>
      <c r="E12" s="93"/>
      <c r="F12" s="102"/>
      <c r="G12" s="102"/>
      <c r="H12" s="93"/>
      <c r="I12" s="93"/>
      <c r="J12" s="93"/>
      <c r="K12" s="99"/>
    </row>
    <row r="13" spans="1:11" ht="13.5" thickTop="1" x14ac:dyDescent="0.2">
      <c r="A13" s="4"/>
      <c r="B13" s="2"/>
      <c r="D13" s="2"/>
      <c r="E13" s="2"/>
      <c r="F13" s="14"/>
      <c r="G13" s="14"/>
      <c r="H13" s="2"/>
      <c r="I13" s="2"/>
      <c r="J13" s="2"/>
      <c r="K13" s="3"/>
    </row>
    <row r="14" spans="1:11" x14ac:dyDescent="0.2">
      <c r="A14" s="70"/>
      <c r="B14" s="6"/>
      <c r="C14" s="6"/>
      <c r="D14" s="6" t="s">
        <v>18</v>
      </c>
      <c r="E14" s="23">
        <f>E15+E46+E69+E90+E105+E126+E134+E143+E162+E204</f>
        <v>88720302</v>
      </c>
      <c r="F14" s="23">
        <f>F15+F46+F69+F90+F105+F126+F134+F143+F162+F204</f>
        <v>83559290.700000003</v>
      </c>
      <c r="G14" s="24"/>
      <c r="H14" s="7"/>
      <c r="I14" s="8"/>
      <c r="J14" s="6"/>
      <c r="K14" s="6"/>
    </row>
    <row r="15" spans="1:11" x14ac:dyDescent="0.2">
      <c r="A15" s="71" t="s">
        <v>25</v>
      </c>
      <c r="B15" s="25"/>
      <c r="C15" s="25"/>
      <c r="D15" s="26"/>
      <c r="E15" s="27">
        <f>E16+E44</f>
        <v>21796603</v>
      </c>
      <c r="F15" s="27">
        <f>F16+F44</f>
        <v>20654860</v>
      </c>
      <c r="G15" s="28"/>
      <c r="H15" s="29"/>
      <c r="I15" s="28"/>
      <c r="J15" s="26"/>
      <c r="K15" s="26"/>
    </row>
    <row r="16" spans="1:11" x14ac:dyDescent="0.2">
      <c r="A16" s="72" t="s">
        <v>26</v>
      </c>
      <c r="B16" s="30"/>
      <c r="C16" s="30"/>
      <c r="D16" s="31"/>
      <c r="E16" s="32">
        <f>SUM(E17:E42)</f>
        <v>20654860</v>
      </c>
      <c r="F16" s="32">
        <f>SUM(F17:F42)</f>
        <v>20654860</v>
      </c>
      <c r="G16" s="33"/>
      <c r="H16" s="33"/>
      <c r="I16" s="34"/>
      <c r="J16" s="31"/>
      <c r="K16" s="31"/>
    </row>
    <row r="17" spans="1:11" s="9" customFormat="1" ht="61.5" customHeight="1" x14ac:dyDescent="0.2">
      <c r="A17" s="73" t="s">
        <v>45</v>
      </c>
      <c r="B17" s="16" t="s">
        <v>147</v>
      </c>
      <c r="C17" s="78" t="s">
        <v>146</v>
      </c>
      <c r="D17" s="16" t="s">
        <v>148</v>
      </c>
      <c r="E17" s="17">
        <v>160000</v>
      </c>
      <c r="F17" s="17">
        <v>160000</v>
      </c>
      <c r="G17" s="18">
        <f>+F17/E17</f>
        <v>1</v>
      </c>
      <c r="H17" s="18">
        <v>1</v>
      </c>
      <c r="I17" s="19">
        <v>1</v>
      </c>
      <c r="J17" s="20" t="s">
        <v>27</v>
      </c>
      <c r="K17" s="21" t="s">
        <v>48</v>
      </c>
    </row>
    <row r="18" spans="1:11" s="9" customFormat="1" ht="242.25" x14ac:dyDescent="0.2">
      <c r="A18" s="73" t="s">
        <v>19</v>
      </c>
      <c r="B18" s="16" t="s">
        <v>149</v>
      </c>
      <c r="C18" s="78" t="s">
        <v>10</v>
      </c>
      <c r="D18" s="16" t="s">
        <v>150</v>
      </c>
      <c r="E18" s="17">
        <v>900000</v>
      </c>
      <c r="F18" s="17">
        <v>900000</v>
      </c>
      <c r="G18" s="18">
        <f t="shared" ref="G18:G81" si="0">+F18/E18</f>
        <v>1</v>
      </c>
      <c r="H18" s="18">
        <v>1</v>
      </c>
      <c r="I18" s="19">
        <v>1</v>
      </c>
      <c r="J18" s="20" t="s">
        <v>27</v>
      </c>
      <c r="K18" s="21" t="s">
        <v>48</v>
      </c>
    </row>
    <row r="19" spans="1:11" s="9" customFormat="1" ht="51" x14ac:dyDescent="0.2">
      <c r="A19" s="73" t="s">
        <v>151</v>
      </c>
      <c r="B19" s="16" t="s">
        <v>152</v>
      </c>
      <c r="C19" s="78" t="s">
        <v>10</v>
      </c>
      <c r="D19" s="16" t="s">
        <v>153</v>
      </c>
      <c r="E19" s="17">
        <v>330000</v>
      </c>
      <c r="F19" s="17">
        <v>330000</v>
      </c>
      <c r="G19" s="18">
        <f t="shared" si="0"/>
        <v>1</v>
      </c>
      <c r="H19" s="18">
        <v>1</v>
      </c>
      <c r="I19" s="19">
        <v>1</v>
      </c>
      <c r="J19" s="20" t="s">
        <v>27</v>
      </c>
      <c r="K19" s="21" t="s">
        <v>48</v>
      </c>
    </row>
    <row r="20" spans="1:11" s="9" customFormat="1" ht="63.75" x14ac:dyDescent="0.2">
      <c r="A20" s="73" t="s">
        <v>154</v>
      </c>
      <c r="B20" s="16" t="s">
        <v>155</v>
      </c>
      <c r="C20" s="78" t="s">
        <v>10</v>
      </c>
      <c r="D20" s="16" t="s">
        <v>156</v>
      </c>
      <c r="E20" s="17">
        <v>500000</v>
      </c>
      <c r="F20" s="17">
        <v>500000</v>
      </c>
      <c r="G20" s="18">
        <f t="shared" si="0"/>
        <v>1</v>
      </c>
      <c r="H20" s="18">
        <v>1</v>
      </c>
      <c r="I20" s="19">
        <v>1</v>
      </c>
      <c r="J20" s="20" t="s">
        <v>27</v>
      </c>
      <c r="K20" s="21" t="s">
        <v>48</v>
      </c>
    </row>
    <row r="21" spans="1:11" s="35" customFormat="1" ht="51" x14ac:dyDescent="0.2">
      <c r="A21" s="73" t="s">
        <v>5</v>
      </c>
      <c r="B21" s="16" t="s">
        <v>158</v>
      </c>
      <c r="C21" s="79" t="s">
        <v>157</v>
      </c>
      <c r="D21" s="16" t="s">
        <v>28</v>
      </c>
      <c r="E21" s="17">
        <v>2748000</v>
      </c>
      <c r="F21" s="17">
        <v>2748000</v>
      </c>
      <c r="G21" s="18">
        <f t="shared" si="0"/>
        <v>1</v>
      </c>
      <c r="H21" s="18">
        <v>1</v>
      </c>
      <c r="I21" s="19">
        <v>1</v>
      </c>
      <c r="J21" s="20" t="s">
        <v>27</v>
      </c>
      <c r="K21" s="21" t="s">
        <v>48</v>
      </c>
    </row>
    <row r="22" spans="1:11" s="9" customFormat="1" ht="63.75" x14ac:dyDescent="0.2">
      <c r="A22" s="73" t="s">
        <v>160</v>
      </c>
      <c r="B22" s="16" t="s">
        <v>161</v>
      </c>
      <c r="C22" s="78" t="s">
        <v>159</v>
      </c>
      <c r="D22" s="16" t="s">
        <v>162</v>
      </c>
      <c r="E22" s="17">
        <v>1200000</v>
      </c>
      <c r="F22" s="17">
        <v>1200000</v>
      </c>
      <c r="G22" s="18">
        <f t="shared" si="0"/>
        <v>1</v>
      </c>
      <c r="H22" s="18">
        <v>1</v>
      </c>
      <c r="I22" s="19">
        <v>1</v>
      </c>
      <c r="J22" s="20" t="s">
        <v>27</v>
      </c>
      <c r="K22" s="21" t="s">
        <v>48</v>
      </c>
    </row>
    <row r="23" spans="1:11" s="9" customFormat="1" ht="41.25" x14ac:dyDescent="0.2">
      <c r="A23" s="73" t="s">
        <v>8</v>
      </c>
      <c r="B23" s="16" t="s">
        <v>20</v>
      </c>
      <c r="C23" s="78" t="s">
        <v>32</v>
      </c>
      <c r="D23" s="16" t="s">
        <v>163</v>
      </c>
      <c r="E23" s="17">
        <v>1000000</v>
      </c>
      <c r="F23" s="17">
        <v>1000000</v>
      </c>
      <c r="G23" s="18">
        <f t="shared" si="0"/>
        <v>1</v>
      </c>
      <c r="H23" s="18">
        <v>1</v>
      </c>
      <c r="I23" s="19">
        <v>1</v>
      </c>
      <c r="J23" s="20" t="s">
        <v>27</v>
      </c>
      <c r="K23" s="21" t="s">
        <v>48</v>
      </c>
    </row>
    <row r="24" spans="1:11" s="9" customFormat="1" ht="51" x14ac:dyDescent="0.2">
      <c r="A24" s="73" t="s">
        <v>164</v>
      </c>
      <c r="B24" s="16" t="s">
        <v>165</v>
      </c>
      <c r="C24" s="78" t="s">
        <v>10</v>
      </c>
      <c r="D24" s="15" t="s">
        <v>166</v>
      </c>
      <c r="E24" s="17">
        <v>2500000</v>
      </c>
      <c r="F24" s="17">
        <v>2500000</v>
      </c>
      <c r="G24" s="18">
        <f t="shared" si="0"/>
        <v>1</v>
      </c>
      <c r="H24" s="18">
        <v>1</v>
      </c>
      <c r="I24" s="19">
        <v>1</v>
      </c>
      <c r="J24" s="20" t="s">
        <v>27</v>
      </c>
      <c r="K24" s="21" t="s">
        <v>48</v>
      </c>
    </row>
    <row r="25" spans="1:11" s="9" customFormat="1" ht="51" x14ac:dyDescent="0.2">
      <c r="A25" s="73" t="s">
        <v>75</v>
      </c>
      <c r="B25" s="16" t="s">
        <v>167</v>
      </c>
      <c r="C25" s="78" t="s">
        <v>10</v>
      </c>
      <c r="D25" s="15" t="s">
        <v>168</v>
      </c>
      <c r="E25" s="17">
        <v>1250000</v>
      </c>
      <c r="F25" s="17">
        <v>1250000</v>
      </c>
      <c r="G25" s="18">
        <f t="shared" si="0"/>
        <v>1</v>
      </c>
      <c r="H25" s="18">
        <v>1</v>
      </c>
      <c r="I25" s="19">
        <v>1</v>
      </c>
      <c r="J25" s="20" t="s">
        <v>27</v>
      </c>
      <c r="K25" s="21" t="s">
        <v>48</v>
      </c>
    </row>
    <row r="26" spans="1:11" s="9" customFormat="1" ht="63.75" x14ac:dyDescent="0.2">
      <c r="A26" s="73" t="s">
        <v>164</v>
      </c>
      <c r="B26" s="16" t="s">
        <v>165</v>
      </c>
      <c r="C26" s="78" t="s">
        <v>10</v>
      </c>
      <c r="D26" s="15" t="s">
        <v>169</v>
      </c>
      <c r="E26" s="17">
        <v>1250000</v>
      </c>
      <c r="F26" s="17">
        <v>1250000</v>
      </c>
      <c r="G26" s="18">
        <f t="shared" si="0"/>
        <v>1</v>
      </c>
      <c r="H26" s="18">
        <v>1</v>
      </c>
      <c r="I26" s="19">
        <v>1</v>
      </c>
      <c r="J26" s="20" t="s">
        <v>27</v>
      </c>
      <c r="K26" s="21" t="s">
        <v>48</v>
      </c>
    </row>
    <row r="27" spans="1:11" s="9" customFormat="1" ht="51" x14ac:dyDescent="0.2">
      <c r="A27" s="73" t="s">
        <v>170</v>
      </c>
      <c r="B27" s="16" t="s">
        <v>171</v>
      </c>
      <c r="C27" s="78" t="s">
        <v>10</v>
      </c>
      <c r="D27" s="16" t="s">
        <v>172</v>
      </c>
      <c r="E27" s="17">
        <v>745000</v>
      </c>
      <c r="F27" s="17">
        <v>745000</v>
      </c>
      <c r="G27" s="18">
        <f t="shared" si="0"/>
        <v>1</v>
      </c>
      <c r="H27" s="18">
        <v>1</v>
      </c>
      <c r="I27" s="19">
        <v>1</v>
      </c>
      <c r="J27" s="20" t="s">
        <v>27</v>
      </c>
      <c r="K27" s="21" t="s">
        <v>48</v>
      </c>
    </row>
    <row r="28" spans="1:11" s="9" customFormat="1" ht="63.75" x14ac:dyDescent="0.2">
      <c r="A28" s="73" t="s">
        <v>173</v>
      </c>
      <c r="B28" s="16" t="s">
        <v>174</v>
      </c>
      <c r="C28" s="78" t="s">
        <v>159</v>
      </c>
      <c r="D28" s="16" t="s">
        <v>175</v>
      </c>
      <c r="E28" s="17">
        <v>1440000</v>
      </c>
      <c r="F28" s="17">
        <v>1440000</v>
      </c>
      <c r="G28" s="18">
        <f t="shared" si="0"/>
        <v>1</v>
      </c>
      <c r="H28" s="18">
        <v>1</v>
      </c>
      <c r="I28" s="19">
        <v>1</v>
      </c>
      <c r="J28" s="20" t="s">
        <v>27</v>
      </c>
      <c r="K28" s="21" t="s">
        <v>48</v>
      </c>
    </row>
    <row r="29" spans="1:11" s="9" customFormat="1" ht="89.25" x14ac:dyDescent="0.2">
      <c r="A29" s="73" t="s">
        <v>176</v>
      </c>
      <c r="B29" s="16" t="s">
        <v>177</v>
      </c>
      <c r="C29" s="78" t="s">
        <v>159</v>
      </c>
      <c r="D29" s="16" t="s">
        <v>178</v>
      </c>
      <c r="E29" s="17">
        <v>1100000</v>
      </c>
      <c r="F29" s="17">
        <v>1100000</v>
      </c>
      <c r="G29" s="18">
        <f t="shared" si="0"/>
        <v>1</v>
      </c>
      <c r="H29" s="18">
        <v>1</v>
      </c>
      <c r="I29" s="19">
        <v>1</v>
      </c>
      <c r="J29" s="20" t="s">
        <v>27</v>
      </c>
      <c r="K29" s="21" t="s">
        <v>48</v>
      </c>
    </row>
    <row r="30" spans="1:11" s="9" customFormat="1" ht="63.75" x14ac:dyDescent="0.2">
      <c r="A30" s="73" t="s">
        <v>79</v>
      </c>
      <c r="B30" s="16" t="s">
        <v>179</v>
      </c>
      <c r="C30" s="78" t="s">
        <v>159</v>
      </c>
      <c r="D30" s="16" t="s">
        <v>180</v>
      </c>
      <c r="E30" s="17">
        <v>1000000</v>
      </c>
      <c r="F30" s="17">
        <v>1000000</v>
      </c>
      <c r="G30" s="18">
        <f t="shared" si="0"/>
        <v>1</v>
      </c>
      <c r="H30" s="18">
        <v>1</v>
      </c>
      <c r="I30" s="19">
        <v>1</v>
      </c>
      <c r="J30" s="20" t="s">
        <v>27</v>
      </c>
      <c r="K30" s="21" t="s">
        <v>48</v>
      </c>
    </row>
    <row r="31" spans="1:11" s="9" customFormat="1" ht="38.25" x14ac:dyDescent="0.2">
      <c r="A31" s="73" t="s">
        <v>181</v>
      </c>
      <c r="B31" s="16" t="s">
        <v>182</v>
      </c>
      <c r="C31" s="78" t="s">
        <v>32</v>
      </c>
      <c r="D31" s="16" t="s">
        <v>183</v>
      </c>
      <c r="E31" s="17">
        <v>400000</v>
      </c>
      <c r="F31" s="17">
        <v>400000</v>
      </c>
      <c r="G31" s="18">
        <f t="shared" si="0"/>
        <v>1</v>
      </c>
      <c r="H31" s="18">
        <v>1</v>
      </c>
      <c r="I31" s="19">
        <v>1</v>
      </c>
      <c r="J31" s="20" t="s">
        <v>27</v>
      </c>
      <c r="K31" s="21" t="s">
        <v>48</v>
      </c>
    </row>
    <row r="32" spans="1:11" s="35" customFormat="1" ht="114.75" x14ac:dyDescent="0.2">
      <c r="A32" s="73" t="s">
        <v>79</v>
      </c>
      <c r="B32" s="16" t="s">
        <v>184</v>
      </c>
      <c r="C32" s="79" t="s">
        <v>159</v>
      </c>
      <c r="D32" s="16" t="s">
        <v>185</v>
      </c>
      <c r="E32" s="17">
        <v>250000</v>
      </c>
      <c r="F32" s="17">
        <v>250000</v>
      </c>
      <c r="G32" s="18">
        <f t="shared" si="0"/>
        <v>1</v>
      </c>
      <c r="H32" s="18">
        <v>1</v>
      </c>
      <c r="I32" s="19">
        <v>1</v>
      </c>
      <c r="J32" s="20" t="s">
        <v>27</v>
      </c>
      <c r="K32" s="21" t="s">
        <v>48</v>
      </c>
    </row>
    <row r="33" spans="1:11" s="9" customFormat="1" ht="51" x14ac:dyDescent="0.2">
      <c r="A33" s="73" t="s">
        <v>187</v>
      </c>
      <c r="B33" s="16" t="s">
        <v>188</v>
      </c>
      <c r="C33" s="78" t="s">
        <v>186</v>
      </c>
      <c r="D33" s="16" t="s">
        <v>189</v>
      </c>
      <c r="E33" s="17">
        <v>250000</v>
      </c>
      <c r="F33" s="17">
        <v>250000</v>
      </c>
      <c r="G33" s="18">
        <f t="shared" si="0"/>
        <v>1</v>
      </c>
      <c r="H33" s="18">
        <v>1</v>
      </c>
      <c r="I33" s="19">
        <v>1</v>
      </c>
      <c r="J33" s="20" t="s">
        <v>27</v>
      </c>
      <c r="K33" s="21" t="s">
        <v>48</v>
      </c>
    </row>
    <row r="34" spans="1:11" s="9" customFormat="1" ht="38.25" x14ac:dyDescent="0.2">
      <c r="A34" s="73" t="s">
        <v>190</v>
      </c>
      <c r="B34" s="16" t="s">
        <v>191</v>
      </c>
      <c r="C34" s="78" t="s">
        <v>159</v>
      </c>
      <c r="D34" s="16" t="s">
        <v>192</v>
      </c>
      <c r="E34" s="17">
        <v>300000</v>
      </c>
      <c r="F34" s="17">
        <v>300000</v>
      </c>
      <c r="G34" s="18">
        <f t="shared" si="0"/>
        <v>1</v>
      </c>
      <c r="H34" s="18">
        <v>1</v>
      </c>
      <c r="I34" s="19">
        <v>1</v>
      </c>
      <c r="J34" s="20" t="s">
        <v>27</v>
      </c>
      <c r="K34" s="21" t="s">
        <v>48</v>
      </c>
    </row>
    <row r="35" spans="1:11" s="9" customFormat="1" ht="409.5" x14ac:dyDescent="0.2">
      <c r="A35" s="73" t="s">
        <v>19</v>
      </c>
      <c r="B35" s="16" t="s">
        <v>193</v>
      </c>
      <c r="C35" s="78" t="s">
        <v>10</v>
      </c>
      <c r="D35" s="16" t="s">
        <v>194</v>
      </c>
      <c r="E35" s="17">
        <v>400000</v>
      </c>
      <c r="F35" s="17">
        <v>400000</v>
      </c>
      <c r="G35" s="18">
        <f t="shared" si="0"/>
        <v>1</v>
      </c>
      <c r="H35" s="18">
        <v>1</v>
      </c>
      <c r="I35" s="19">
        <v>1</v>
      </c>
      <c r="J35" s="20" t="s">
        <v>27</v>
      </c>
      <c r="K35" s="21" t="s">
        <v>48</v>
      </c>
    </row>
    <row r="36" spans="1:11" s="9" customFormat="1" ht="63.75" x14ac:dyDescent="0.2">
      <c r="A36" s="73" t="s">
        <v>195</v>
      </c>
      <c r="B36" s="16" t="s">
        <v>196</v>
      </c>
      <c r="C36" s="78" t="s">
        <v>186</v>
      </c>
      <c r="D36" s="16" t="s">
        <v>197</v>
      </c>
      <c r="E36" s="17">
        <v>600000</v>
      </c>
      <c r="F36" s="17">
        <v>600000</v>
      </c>
      <c r="G36" s="18">
        <f t="shared" si="0"/>
        <v>1</v>
      </c>
      <c r="H36" s="18">
        <v>1</v>
      </c>
      <c r="I36" s="19">
        <v>1</v>
      </c>
      <c r="J36" s="20" t="s">
        <v>27</v>
      </c>
      <c r="K36" s="21" t="s">
        <v>48</v>
      </c>
    </row>
    <row r="37" spans="1:11" s="9" customFormat="1" ht="38.25" x14ac:dyDescent="0.2">
      <c r="A37" s="73" t="s">
        <v>198</v>
      </c>
      <c r="B37" s="16" t="s">
        <v>199</v>
      </c>
      <c r="C37" s="78" t="s">
        <v>10</v>
      </c>
      <c r="D37" s="16" t="s">
        <v>200</v>
      </c>
      <c r="E37" s="17">
        <v>149860</v>
      </c>
      <c r="F37" s="17">
        <v>149860</v>
      </c>
      <c r="G37" s="18">
        <f t="shared" si="0"/>
        <v>1</v>
      </c>
      <c r="H37" s="18">
        <v>1</v>
      </c>
      <c r="I37" s="19">
        <v>1</v>
      </c>
      <c r="J37" s="20" t="s">
        <v>27</v>
      </c>
      <c r="K37" s="21" t="s">
        <v>48</v>
      </c>
    </row>
    <row r="38" spans="1:11" s="9" customFormat="1" ht="51" x14ac:dyDescent="0.2">
      <c r="A38" s="73" t="s">
        <v>45</v>
      </c>
      <c r="B38" s="16" t="s">
        <v>201</v>
      </c>
      <c r="C38" s="78" t="s">
        <v>44</v>
      </c>
      <c r="D38" s="16" t="s">
        <v>202</v>
      </c>
      <c r="E38" s="17">
        <v>575000</v>
      </c>
      <c r="F38" s="17">
        <v>575000</v>
      </c>
      <c r="G38" s="18">
        <f t="shared" si="0"/>
        <v>1</v>
      </c>
      <c r="H38" s="18">
        <v>1</v>
      </c>
      <c r="I38" s="19">
        <v>1</v>
      </c>
      <c r="J38" s="20" t="s">
        <v>27</v>
      </c>
      <c r="K38" s="21" t="s">
        <v>48</v>
      </c>
    </row>
    <row r="39" spans="1:11" s="9" customFormat="1" ht="51" x14ac:dyDescent="0.2">
      <c r="A39" s="73" t="s">
        <v>170</v>
      </c>
      <c r="B39" s="16" t="s">
        <v>171</v>
      </c>
      <c r="C39" s="78" t="s">
        <v>10</v>
      </c>
      <c r="D39" s="16" t="s">
        <v>203</v>
      </c>
      <c r="E39" s="17">
        <v>350000</v>
      </c>
      <c r="F39" s="17">
        <v>350000</v>
      </c>
      <c r="G39" s="18">
        <f t="shared" si="0"/>
        <v>1</v>
      </c>
      <c r="H39" s="18">
        <v>1</v>
      </c>
      <c r="I39" s="19">
        <v>1</v>
      </c>
      <c r="J39" s="20" t="s">
        <v>27</v>
      </c>
      <c r="K39" s="21" t="s">
        <v>48</v>
      </c>
    </row>
    <row r="40" spans="1:11" s="9" customFormat="1" ht="63.75" x14ac:dyDescent="0.2">
      <c r="A40" s="73" t="s">
        <v>198</v>
      </c>
      <c r="B40" s="16" t="s">
        <v>199</v>
      </c>
      <c r="C40" s="78" t="s">
        <v>10</v>
      </c>
      <c r="D40" s="16" t="s">
        <v>204</v>
      </c>
      <c r="E40" s="17">
        <v>157000</v>
      </c>
      <c r="F40" s="17">
        <v>157000</v>
      </c>
      <c r="G40" s="18">
        <f t="shared" si="0"/>
        <v>1</v>
      </c>
      <c r="H40" s="18">
        <v>1</v>
      </c>
      <c r="I40" s="19">
        <v>1</v>
      </c>
      <c r="J40" s="20" t="s">
        <v>27</v>
      </c>
      <c r="K40" s="21" t="s">
        <v>48</v>
      </c>
    </row>
    <row r="41" spans="1:11" s="35" customFormat="1" ht="76.5" x14ac:dyDescent="0.2">
      <c r="A41" s="73" t="s">
        <v>205</v>
      </c>
      <c r="B41" s="16" t="s">
        <v>206</v>
      </c>
      <c r="C41" s="79" t="s">
        <v>159</v>
      </c>
      <c r="D41" s="16" t="s">
        <v>207</v>
      </c>
      <c r="E41" s="17">
        <v>800000</v>
      </c>
      <c r="F41" s="17">
        <v>800000</v>
      </c>
      <c r="G41" s="18">
        <f t="shared" si="0"/>
        <v>1</v>
      </c>
      <c r="H41" s="18">
        <v>1</v>
      </c>
      <c r="I41" s="19">
        <v>1</v>
      </c>
      <c r="J41" s="20" t="s">
        <v>27</v>
      </c>
      <c r="K41" s="21" t="s">
        <v>48</v>
      </c>
    </row>
    <row r="42" spans="1:11" s="9" customFormat="1" ht="63.75" x14ac:dyDescent="0.2">
      <c r="A42" s="73" t="s">
        <v>208</v>
      </c>
      <c r="B42" s="16" t="s">
        <v>209</v>
      </c>
      <c r="C42" s="78" t="s">
        <v>159</v>
      </c>
      <c r="D42" s="16" t="s">
        <v>210</v>
      </c>
      <c r="E42" s="17">
        <v>300000</v>
      </c>
      <c r="F42" s="17">
        <v>300000</v>
      </c>
      <c r="G42" s="18">
        <f t="shared" si="0"/>
        <v>1</v>
      </c>
      <c r="H42" s="18">
        <v>1</v>
      </c>
      <c r="I42" s="19">
        <v>1</v>
      </c>
      <c r="J42" s="20" t="s">
        <v>27</v>
      </c>
      <c r="K42" s="21" t="s">
        <v>48</v>
      </c>
    </row>
    <row r="43" spans="1:11" s="9" customFormat="1" x14ac:dyDescent="0.2">
      <c r="A43" s="36"/>
      <c r="B43" s="37"/>
      <c r="C43" s="77" t="s">
        <v>211</v>
      </c>
      <c r="D43" s="38"/>
      <c r="E43" s="39"/>
      <c r="F43" s="40"/>
      <c r="G43" s="41"/>
      <c r="H43" s="41"/>
      <c r="I43" s="42"/>
      <c r="J43" s="43"/>
      <c r="K43" s="44"/>
    </row>
    <row r="44" spans="1:11" x14ac:dyDescent="0.2">
      <c r="A44" s="74" t="s">
        <v>213</v>
      </c>
      <c r="B44" s="45"/>
      <c r="C44" s="76" t="s">
        <v>212</v>
      </c>
      <c r="D44" s="45"/>
      <c r="E44" s="46">
        <v>1141743</v>
      </c>
      <c r="F44" s="46">
        <v>0</v>
      </c>
      <c r="G44" s="47"/>
      <c r="H44" s="48"/>
      <c r="I44" s="47"/>
      <c r="J44" s="45"/>
      <c r="K44" s="45"/>
    </row>
    <row r="45" spans="1:11" s="49" customFormat="1" x14ac:dyDescent="0.2">
      <c r="A45" s="36"/>
      <c r="B45" s="37"/>
      <c r="C45" s="80" t="s">
        <v>211</v>
      </c>
      <c r="D45" s="38"/>
      <c r="E45" s="39"/>
      <c r="F45" s="40"/>
      <c r="G45" s="41"/>
      <c r="H45" s="41"/>
      <c r="I45" s="42"/>
      <c r="J45" s="43"/>
      <c r="K45" s="44"/>
    </row>
    <row r="46" spans="1:11" s="9" customFormat="1" x14ac:dyDescent="0.2">
      <c r="A46" s="71" t="s">
        <v>136</v>
      </c>
      <c r="B46" s="25"/>
      <c r="C46" s="77" t="s">
        <v>145</v>
      </c>
      <c r="D46" s="26"/>
      <c r="E46" s="50">
        <f>E47+E67</f>
        <v>9189100</v>
      </c>
      <c r="F46" s="50">
        <f>F47+F67</f>
        <v>8729952</v>
      </c>
      <c r="G46" s="28"/>
      <c r="H46" s="29"/>
      <c r="I46" s="28"/>
      <c r="J46" s="26"/>
      <c r="K46" s="26"/>
    </row>
    <row r="47" spans="1:11" x14ac:dyDescent="0.2">
      <c r="A47" s="75" t="s">
        <v>26</v>
      </c>
      <c r="B47" s="51"/>
      <c r="C47" s="77" t="s">
        <v>43</v>
      </c>
      <c r="D47" s="31"/>
      <c r="E47" s="52">
        <f>SUM(E48:E65)</f>
        <v>8729952</v>
      </c>
      <c r="F47" s="52">
        <f>SUM(F48:F65)</f>
        <v>8729952</v>
      </c>
      <c r="G47" s="34"/>
      <c r="H47" s="53"/>
      <c r="I47" s="34"/>
      <c r="J47" s="31"/>
      <c r="K47" s="31"/>
    </row>
    <row r="48" spans="1:11" ht="66" customHeight="1" x14ac:dyDescent="0.2">
      <c r="A48" s="73" t="s">
        <v>214</v>
      </c>
      <c r="B48" s="16" t="s">
        <v>215</v>
      </c>
      <c r="C48" s="78" t="s">
        <v>186</v>
      </c>
      <c r="D48" s="16" t="s">
        <v>216</v>
      </c>
      <c r="E48" s="17">
        <v>400000</v>
      </c>
      <c r="F48" s="17">
        <v>400000</v>
      </c>
      <c r="G48" s="18">
        <f t="shared" si="0"/>
        <v>1</v>
      </c>
      <c r="H48" s="18">
        <v>1</v>
      </c>
      <c r="I48" s="19">
        <v>1</v>
      </c>
      <c r="J48" s="20" t="s">
        <v>27</v>
      </c>
      <c r="K48" s="21" t="s">
        <v>48</v>
      </c>
    </row>
    <row r="49" spans="1:11" s="49" customFormat="1" ht="66" customHeight="1" x14ac:dyDescent="0.2">
      <c r="A49" s="73" t="s">
        <v>214</v>
      </c>
      <c r="B49" s="16" t="s">
        <v>218</v>
      </c>
      <c r="C49" s="79" t="s">
        <v>217</v>
      </c>
      <c r="D49" s="16" t="s">
        <v>219</v>
      </c>
      <c r="E49" s="17">
        <v>300000</v>
      </c>
      <c r="F49" s="17">
        <v>300000</v>
      </c>
      <c r="G49" s="18">
        <f t="shared" si="0"/>
        <v>1</v>
      </c>
      <c r="H49" s="18">
        <v>1</v>
      </c>
      <c r="I49" s="19">
        <v>1</v>
      </c>
      <c r="J49" s="20" t="s">
        <v>27</v>
      </c>
      <c r="K49" s="21" t="s">
        <v>48</v>
      </c>
    </row>
    <row r="50" spans="1:11" ht="66" customHeight="1" x14ac:dyDescent="0.2">
      <c r="A50" s="73" t="s">
        <v>220</v>
      </c>
      <c r="B50" s="16" t="s">
        <v>221</v>
      </c>
      <c r="C50" s="78" t="s">
        <v>217</v>
      </c>
      <c r="D50" s="16" t="s">
        <v>222</v>
      </c>
      <c r="E50" s="17">
        <v>750000</v>
      </c>
      <c r="F50" s="17">
        <v>750000</v>
      </c>
      <c r="G50" s="18">
        <f t="shared" si="0"/>
        <v>1</v>
      </c>
      <c r="H50" s="18">
        <v>1</v>
      </c>
      <c r="I50" s="19">
        <v>1</v>
      </c>
      <c r="J50" s="20" t="s">
        <v>27</v>
      </c>
      <c r="K50" s="21" t="s">
        <v>48</v>
      </c>
    </row>
    <row r="51" spans="1:11" ht="55.5" customHeight="1" x14ac:dyDescent="0.2">
      <c r="A51" s="73" t="s">
        <v>220</v>
      </c>
      <c r="B51" s="16" t="s">
        <v>223</v>
      </c>
      <c r="C51" s="78" t="s">
        <v>217</v>
      </c>
      <c r="D51" s="16" t="s">
        <v>224</v>
      </c>
      <c r="E51" s="17">
        <v>1750000</v>
      </c>
      <c r="F51" s="17">
        <v>1750000</v>
      </c>
      <c r="G51" s="18">
        <f t="shared" si="0"/>
        <v>1</v>
      </c>
      <c r="H51" s="18">
        <v>1</v>
      </c>
      <c r="I51" s="19">
        <v>1</v>
      </c>
      <c r="J51" s="20" t="s">
        <v>27</v>
      </c>
      <c r="K51" s="21" t="s">
        <v>48</v>
      </c>
    </row>
    <row r="52" spans="1:11" ht="102" x14ac:dyDescent="0.2">
      <c r="A52" s="73" t="s">
        <v>187</v>
      </c>
      <c r="B52" s="16" t="s">
        <v>225</v>
      </c>
      <c r="C52" s="78" t="s">
        <v>186</v>
      </c>
      <c r="D52" s="16" t="s">
        <v>226</v>
      </c>
      <c r="E52" s="17">
        <v>350000</v>
      </c>
      <c r="F52" s="17">
        <v>350000</v>
      </c>
      <c r="G52" s="18">
        <f t="shared" si="0"/>
        <v>1</v>
      </c>
      <c r="H52" s="18">
        <v>1</v>
      </c>
      <c r="I52" s="19">
        <v>1</v>
      </c>
      <c r="J52" s="20" t="s">
        <v>27</v>
      </c>
      <c r="K52" s="21" t="s">
        <v>48</v>
      </c>
    </row>
    <row r="53" spans="1:11" ht="76.5" x14ac:dyDescent="0.2">
      <c r="A53" s="73" t="s">
        <v>187</v>
      </c>
      <c r="B53" s="16" t="s">
        <v>225</v>
      </c>
      <c r="C53" s="78" t="s">
        <v>186</v>
      </c>
      <c r="D53" s="16" t="s">
        <v>227</v>
      </c>
      <c r="E53" s="17">
        <v>350000</v>
      </c>
      <c r="F53" s="17">
        <v>350000</v>
      </c>
      <c r="G53" s="18">
        <f t="shared" si="0"/>
        <v>1</v>
      </c>
      <c r="H53" s="18">
        <v>1</v>
      </c>
      <c r="I53" s="19">
        <v>1</v>
      </c>
      <c r="J53" s="20" t="s">
        <v>27</v>
      </c>
      <c r="K53" s="21" t="s">
        <v>48</v>
      </c>
    </row>
    <row r="54" spans="1:11" ht="65.25" customHeight="1" x14ac:dyDescent="0.2">
      <c r="A54" s="73" t="s">
        <v>79</v>
      </c>
      <c r="B54" s="16" t="s">
        <v>228</v>
      </c>
      <c r="C54" s="78" t="s">
        <v>217</v>
      </c>
      <c r="D54" s="16" t="s">
        <v>229</v>
      </c>
      <c r="E54" s="17">
        <v>285000</v>
      </c>
      <c r="F54" s="17">
        <v>285000</v>
      </c>
      <c r="G54" s="18">
        <f t="shared" si="0"/>
        <v>1</v>
      </c>
      <c r="H54" s="18">
        <v>1</v>
      </c>
      <c r="I54" s="19">
        <v>1</v>
      </c>
      <c r="J54" s="20" t="s">
        <v>27</v>
      </c>
      <c r="K54" s="21" t="s">
        <v>48</v>
      </c>
    </row>
    <row r="55" spans="1:11" ht="63.75" x14ac:dyDescent="0.2">
      <c r="A55" s="73" t="s">
        <v>230</v>
      </c>
      <c r="B55" s="16" t="s">
        <v>29</v>
      </c>
      <c r="C55" s="78" t="s">
        <v>186</v>
      </c>
      <c r="D55" s="16" t="s">
        <v>231</v>
      </c>
      <c r="E55" s="17">
        <v>400000</v>
      </c>
      <c r="F55" s="17">
        <v>400000</v>
      </c>
      <c r="G55" s="18">
        <f t="shared" si="0"/>
        <v>1</v>
      </c>
      <c r="H55" s="18">
        <v>1</v>
      </c>
      <c r="I55" s="19">
        <v>1</v>
      </c>
      <c r="J55" s="20" t="s">
        <v>27</v>
      </c>
      <c r="K55" s="21" t="s">
        <v>48</v>
      </c>
    </row>
    <row r="56" spans="1:11" ht="63.75" x14ac:dyDescent="0.2">
      <c r="A56" s="73" t="s">
        <v>151</v>
      </c>
      <c r="B56" s="16" t="s">
        <v>232</v>
      </c>
      <c r="C56" s="78" t="s">
        <v>186</v>
      </c>
      <c r="D56" s="16" t="s">
        <v>233</v>
      </c>
      <c r="E56" s="17">
        <v>305000</v>
      </c>
      <c r="F56" s="17">
        <v>305000</v>
      </c>
      <c r="G56" s="18">
        <f t="shared" si="0"/>
        <v>1</v>
      </c>
      <c r="H56" s="18">
        <v>1</v>
      </c>
      <c r="I56" s="19">
        <v>1</v>
      </c>
      <c r="J56" s="20" t="s">
        <v>27</v>
      </c>
      <c r="K56" s="21" t="s">
        <v>48</v>
      </c>
    </row>
    <row r="57" spans="1:11" ht="38.25" x14ac:dyDescent="0.2">
      <c r="A57" s="73" t="s">
        <v>234</v>
      </c>
      <c r="B57" s="16" t="s">
        <v>235</v>
      </c>
      <c r="C57" s="81" t="s">
        <v>186</v>
      </c>
      <c r="D57" s="16" t="s">
        <v>236</v>
      </c>
      <c r="E57" s="17">
        <v>200000</v>
      </c>
      <c r="F57" s="17">
        <v>200000</v>
      </c>
      <c r="G57" s="18">
        <f t="shared" si="0"/>
        <v>1</v>
      </c>
      <c r="H57" s="18">
        <v>1</v>
      </c>
      <c r="I57" s="19">
        <v>1</v>
      </c>
      <c r="J57" s="20" t="s">
        <v>27</v>
      </c>
      <c r="K57" s="21" t="s">
        <v>48</v>
      </c>
    </row>
    <row r="58" spans="1:11" ht="51" x14ac:dyDescent="0.2">
      <c r="A58" s="73" t="s">
        <v>237</v>
      </c>
      <c r="B58" s="16" t="s">
        <v>235</v>
      </c>
      <c r="C58" s="81" t="s">
        <v>217</v>
      </c>
      <c r="D58" s="16" t="s">
        <v>238</v>
      </c>
      <c r="E58" s="17">
        <v>750000</v>
      </c>
      <c r="F58" s="17">
        <v>750000</v>
      </c>
      <c r="G58" s="18">
        <f t="shared" si="0"/>
        <v>1</v>
      </c>
      <c r="H58" s="18">
        <v>1</v>
      </c>
      <c r="I58" s="19">
        <v>1</v>
      </c>
      <c r="J58" s="20" t="s">
        <v>27</v>
      </c>
      <c r="K58" s="21" t="s">
        <v>48</v>
      </c>
    </row>
    <row r="59" spans="1:11" ht="38.25" x14ac:dyDescent="0.2">
      <c r="A59" s="73" t="s">
        <v>214</v>
      </c>
      <c r="B59" s="16" t="s">
        <v>30</v>
      </c>
      <c r="C59" s="81" t="s">
        <v>186</v>
      </c>
      <c r="D59" s="16" t="s">
        <v>239</v>
      </c>
      <c r="E59" s="17">
        <v>200000</v>
      </c>
      <c r="F59" s="17">
        <v>200000</v>
      </c>
      <c r="G59" s="18">
        <f t="shared" si="0"/>
        <v>1</v>
      </c>
      <c r="H59" s="18">
        <v>1</v>
      </c>
      <c r="I59" s="19">
        <v>1</v>
      </c>
      <c r="J59" s="20" t="s">
        <v>27</v>
      </c>
      <c r="K59" s="21" t="s">
        <v>48</v>
      </c>
    </row>
    <row r="60" spans="1:11" s="49" customFormat="1" ht="51.75" customHeight="1" x14ac:dyDescent="0.2">
      <c r="A60" s="73" t="s">
        <v>214</v>
      </c>
      <c r="B60" s="16" t="s">
        <v>30</v>
      </c>
      <c r="C60" s="81" t="s">
        <v>186</v>
      </c>
      <c r="D60" s="16" t="s">
        <v>240</v>
      </c>
      <c r="E60" s="17">
        <v>250000</v>
      </c>
      <c r="F60" s="17">
        <v>250000</v>
      </c>
      <c r="G60" s="18">
        <f t="shared" si="0"/>
        <v>1</v>
      </c>
      <c r="H60" s="18">
        <v>1</v>
      </c>
      <c r="I60" s="19">
        <v>1</v>
      </c>
      <c r="J60" s="20" t="s">
        <v>27</v>
      </c>
      <c r="K60" s="21" t="s">
        <v>48</v>
      </c>
    </row>
    <row r="61" spans="1:11" ht="63.75" x14ac:dyDescent="0.2">
      <c r="A61" s="73" t="s">
        <v>234</v>
      </c>
      <c r="B61" s="16" t="s">
        <v>30</v>
      </c>
      <c r="C61" s="81" t="s">
        <v>186</v>
      </c>
      <c r="D61" s="16" t="s">
        <v>241</v>
      </c>
      <c r="E61" s="17">
        <v>220000</v>
      </c>
      <c r="F61" s="17">
        <v>220000</v>
      </c>
      <c r="G61" s="18">
        <f t="shared" si="0"/>
        <v>1</v>
      </c>
      <c r="H61" s="18">
        <v>1</v>
      </c>
      <c r="I61" s="19">
        <v>1</v>
      </c>
      <c r="J61" s="20" t="s">
        <v>27</v>
      </c>
      <c r="K61" s="21" t="s">
        <v>48</v>
      </c>
    </row>
    <row r="62" spans="1:11" ht="76.5" x14ac:dyDescent="0.2">
      <c r="A62" s="73" t="s">
        <v>242</v>
      </c>
      <c r="B62" s="16" t="s">
        <v>243</v>
      </c>
      <c r="C62" s="78" t="s">
        <v>217</v>
      </c>
      <c r="D62" s="16" t="s">
        <v>244</v>
      </c>
      <c r="E62" s="17">
        <v>400000</v>
      </c>
      <c r="F62" s="17">
        <v>400000</v>
      </c>
      <c r="G62" s="18">
        <f t="shared" si="0"/>
        <v>1</v>
      </c>
      <c r="H62" s="18">
        <v>1</v>
      </c>
      <c r="I62" s="19">
        <v>1</v>
      </c>
      <c r="J62" s="20" t="s">
        <v>27</v>
      </c>
      <c r="K62" s="21" t="s">
        <v>48</v>
      </c>
    </row>
    <row r="63" spans="1:11" ht="51" x14ac:dyDescent="0.2">
      <c r="A63" s="73" t="s">
        <v>214</v>
      </c>
      <c r="B63" s="16" t="s">
        <v>245</v>
      </c>
      <c r="C63" s="78" t="s">
        <v>217</v>
      </c>
      <c r="D63" s="16" t="s">
        <v>246</v>
      </c>
      <c r="E63" s="17">
        <v>399952</v>
      </c>
      <c r="F63" s="17">
        <v>399952</v>
      </c>
      <c r="G63" s="18">
        <f t="shared" si="0"/>
        <v>1</v>
      </c>
      <c r="H63" s="18">
        <v>1</v>
      </c>
      <c r="I63" s="19">
        <v>1</v>
      </c>
      <c r="J63" s="20" t="s">
        <v>27</v>
      </c>
      <c r="K63" s="21" t="s">
        <v>48</v>
      </c>
    </row>
    <row r="64" spans="1:11" ht="51" x14ac:dyDescent="0.2">
      <c r="A64" s="73" t="s">
        <v>242</v>
      </c>
      <c r="B64" s="16" t="s">
        <v>228</v>
      </c>
      <c r="C64" s="78" t="s">
        <v>217</v>
      </c>
      <c r="D64" s="16" t="s">
        <v>247</v>
      </c>
      <c r="E64" s="17">
        <v>670000</v>
      </c>
      <c r="F64" s="17">
        <v>670000</v>
      </c>
      <c r="G64" s="18">
        <f t="shared" si="0"/>
        <v>1</v>
      </c>
      <c r="H64" s="18">
        <v>1</v>
      </c>
      <c r="I64" s="19">
        <v>1</v>
      </c>
      <c r="J64" s="20" t="s">
        <v>27</v>
      </c>
      <c r="K64" s="21" t="s">
        <v>48</v>
      </c>
    </row>
    <row r="65" spans="1:11" ht="51" x14ac:dyDescent="0.2">
      <c r="A65" s="73" t="s">
        <v>248</v>
      </c>
      <c r="B65" s="16" t="s">
        <v>249</v>
      </c>
      <c r="C65" s="78" t="s">
        <v>217</v>
      </c>
      <c r="D65" s="16" t="s">
        <v>250</v>
      </c>
      <c r="E65" s="17">
        <v>750000</v>
      </c>
      <c r="F65" s="17">
        <v>750000</v>
      </c>
      <c r="G65" s="18">
        <f t="shared" si="0"/>
        <v>1</v>
      </c>
      <c r="H65" s="18">
        <v>1</v>
      </c>
      <c r="I65" s="19">
        <v>1</v>
      </c>
      <c r="J65" s="20" t="s">
        <v>27</v>
      </c>
      <c r="K65" s="21" t="s">
        <v>48</v>
      </c>
    </row>
    <row r="66" spans="1:11" x14ac:dyDescent="0.2">
      <c r="A66" s="36"/>
      <c r="B66" s="37"/>
      <c r="C66" s="77"/>
      <c r="D66" s="38"/>
      <c r="E66" s="39"/>
      <c r="F66" s="40"/>
      <c r="G66" s="41"/>
      <c r="H66" s="41"/>
      <c r="I66" s="42"/>
      <c r="J66" s="43"/>
      <c r="K66" s="44"/>
    </row>
    <row r="67" spans="1:11" s="1" customFormat="1" x14ac:dyDescent="0.2">
      <c r="A67" s="74" t="s">
        <v>213</v>
      </c>
      <c r="B67" s="45"/>
      <c r="C67" s="45"/>
      <c r="D67" s="45"/>
      <c r="E67" s="46">
        <v>459148</v>
      </c>
      <c r="F67" s="46">
        <v>0</v>
      </c>
      <c r="G67" s="47"/>
      <c r="H67" s="48"/>
      <c r="I67" s="47"/>
      <c r="J67" s="45"/>
      <c r="K67" s="45"/>
    </row>
    <row r="68" spans="1:11" s="54" customFormat="1" x14ac:dyDescent="0.2">
      <c r="A68" s="36"/>
      <c r="B68" s="37"/>
      <c r="C68" s="79"/>
      <c r="D68" s="38"/>
      <c r="E68" s="39"/>
      <c r="F68" s="40"/>
      <c r="G68" s="41"/>
      <c r="H68" s="41"/>
      <c r="I68" s="42"/>
      <c r="J68" s="43"/>
      <c r="K68" s="44"/>
    </row>
    <row r="69" spans="1:11" s="1" customFormat="1" x14ac:dyDescent="0.2">
      <c r="A69" s="71" t="s">
        <v>137</v>
      </c>
      <c r="B69" s="25"/>
      <c r="C69" s="25"/>
      <c r="D69" s="26"/>
      <c r="E69" s="50">
        <f>E70+E88</f>
        <v>7507352</v>
      </c>
      <c r="F69" s="50">
        <f>F70+F88</f>
        <v>7116970</v>
      </c>
      <c r="G69" s="28"/>
      <c r="H69" s="29"/>
      <c r="I69" s="28"/>
      <c r="J69" s="26"/>
      <c r="K69" s="26"/>
    </row>
    <row r="70" spans="1:11" s="1" customFormat="1" x14ac:dyDescent="0.2">
      <c r="A70" s="72" t="s">
        <v>26</v>
      </c>
      <c r="B70" s="51"/>
      <c r="C70" s="51"/>
      <c r="D70" s="31"/>
      <c r="E70" s="52">
        <f>SUM(E71:E86)</f>
        <v>7116970</v>
      </c>
      <c r="F70" s="52">
        <f>SUM(F71:F86)</f>
        <v>7116970</v>
      </c>
      <c r="G70" s="53"/>
      <c r="H70" s="53"/>
      <c r="I70" s="34"/>
      <c r="J70" s="31"/>
      <c r="K70" s="31"/>
    </row>
    <row r="71" spans="1:11" s="1" customFormat="1" ht="76.5" x14ac:dyDescent="0.2">
      <c r="A71" s="73" t="s">
        <v>252</v>
      </c>
      <c r="B71" s="16" t="s">
        <v>253</v>
      </c>
      <c r="C71" s="78" t="s">
        <v>251</v>
      </c>
      <c r="D71" s="16" t="s">
        <v>254</v>
      </c>
      <c r="E71" s="17">
        <v>300000</v>
      </c>
      <c r="F71" s="17">
        <v>300000</v>
      </c>
      <c r="G71" s="18">
        <f t="shared" si="0"/>
        <v>1</v>
      </c>
      <c r="H71" s="18">
        <v>1</v>
      </c>
      <c r="I71" s="19">
        <v>1</v>
      </c>
      <c r="J71" s="20" t="s">
        <v>27</v>
      </c>
      <c r="K71" s="21" t="s">
        <v>48</v>
      </c>
    </row>
    <row r="72" spans="1:11" s="1" customFormat="1" ht="76.5" x14ac:dyDescent="0.2">
      <c r="A72" s="73" t="s">
        <v>255</v>
      </c>
      <c r="B72" s="16" t="s">
        <v>253</v>
      </c>
      <c r="C72" s="78" t="s">
        <v>251</v>
      </c>
      <c r="D72" s="16" t="s">
        <v>256</v>
      </c>
      <c r="E72" s="17">
        <v>550000</v>
      </c>
      <c r="F72" s="17">
        <v>550000</v>
      </c>
      <c r="G72" s="18">
        <f t="shared" si="0"/>
        <v>1</v>
      </c>
      <c r="H72" s="18">
        <v>1</v>
      </c>
      <c r="I72" s="19">
        <v>1</v>
      </c>
      <c r="J72" s="20" t="s">
        <v>27</v>
      </c>
      <c r="K72" s="21" t="s">
        <v>48</v>
      </c>
    </row>
    <row r="73" spans="1:11" s="1" customFormat="1" ht="63.75" x14ac:dyDescent="0.2">
      <c r="A73" s="73" t="s">
        <v>31</v>
      </c>
      <c r="B73" s="16" t="s">
        <v>258</v>
      </c>
      <c r="C73" s="78" t="s">
        <v>257</v>
      </c>
      <c r="D73" s="16" t="s">
        <v>259</v>
      </c>
      <c r="E73" s="17">
        <v>448000</v>
      </c>
      <c r="F73" s="17">
        <v>448000</v>
      </c>
      <c r="G73" s="18">
        <f t="shared" si="0"/>
        <v>1</v>
      </c>
      <c r="H73" s="18">
        <v>1</v>
      </c>
      <c r="I73" s="19">
        <v>1</v>
      </c>
      <c r="J73" s="20" t="s">
        <v>27</v>
      </c>
      <c r="K73" s="21" t="s">
        <v>48</v>
      </c>
    </row>
    <row r="74" spans="1:11" s="1" customFormat="1" ht="51" x14ac:dyDescent="0.2">
      <c r="A74" s="73" t="s">
        <v>164</v>
      </c>
      <c r="B74" s="55" t="s">
        <v>260</v>
      </c>
      <c r="C74" s="78" t="s">
        <v>251</v>
      </c>
      <c r="D74" s="15" t="s">
        <v>261</v>
      </c>
      <c r="E74" s="17">
        <v>250000</v>
      </c>
      <c r="F74" s="17">
        <v>250000</v>
      </c>
      <c r="G74" s="18">
        <f t="shared" si="0"/>
        <v>1</v>
      </c>
      <c r="H74" s="18">
        <v>1</v>
      </c>
      <c r="I74" s="19">
        <v>1</v>
      </c>
      <c r="J74" s="20" t="s">
        <v>27</v>
      </c>
      <c r="K74" s="21" t="s">
        <v>48</v>
      </c>
    </row>
    <row r="75" spans="1:11" s="1" customFormat="1" ht="51" x14ac:dyDescent="0.2">
      <c r="A75" s="73" t="s">
        <v>262</v>
      </c>
      <c r="B75" s="16" t="s">
        <v>263</v>
      </c>
      <c r="C75" s="78" t="s">
        <v>251</v>
      </c>
      <c r="D75" s="15" t="s">
        <v>264</v>
      </c>
      <c r="E75" s="17">
        <v>320000</v>
      </c>
      <c r="F75" s="17">
        <v>320000</v>
      </c>
      <c r="G75" s="18">
        <f t="shared" si="0"/>
        <v>1</v>
      </c>
      <c r="H75" s="18">
        <v>1</v>
      </c>
      <c r="I75" s="19">
        <v>1</v>
      </c>
      <c r="J75" s="20" t="s">
        <v>27</v>
      </c>
      <c r="K75" s="21" t="s">
        <v>48</v>
      </c>
    </row>
    <row r="76" spans="1:11" s="1" customFormat="1" ht="76.5" x14ac:dyDescent="0.2">
      <c r="A76" s="73" t="s">
        <v>265</v>
      </c>
      <c r="B76" s="16" t="s">
        <v>266</v>
      </c>
      <c r="C76" s="78" t="s">
        <v>251</v>
      </c>
      <c r="D76" s="16" t="s">
        <v>267</v>
      </c>
      <c r="E76" s="17">
        <v>850000</v>
      </c>
      <c r="F76" s="17">
        <v>850000</v>
      </c>
      <c r="G76" s="18">
        <f t="shared" si="0"/>
        <v>1</v>
      </c>
      <c r="H76" s="18">
        <v>1</v>
      </c>
      <c r="I76" s="19">
        <v>1</v>
      </c>
      <c r="J76" s="20" t="s">
        <v>27</v>
      </c>
      <c r="K76" s="21" t="s">
        <v>48</v>
      </c>
    </row>
    <row r="77" spans="1:11" s="54" customFormat="1" ht="51" x14ac:dyDescent="0.2">
      <c r="A77" s="73" t="s">
        <v>214</v>
      </c>
      <c r="B77" s="16" t="s">
        <v>268</v>
      </c>
      <c r="C77" s="79" t="s">
        <v>257</v>
      </c>
      <c r="D77" s="16" t="s">
        <v>269</v>
      </c>
      <c r="E77" s="17">
        <v>270000</v>
      </c>
      <c r="F77" s="17">
        <v>270000</v>
      </c>
      <c r="G77" s="18">
        <f t="shared" si="0"/>
        <v>1</v>
      </c>
      <c r="H77" s="18">
        <v>1</v>
      </c>
      <c r="I77" s="19">
        <v>1</v>
      </c>
      <c r="J77" s="20" t="s">
        <v>27</v>
      </c>
      <c r="K77" s="21" t="s">
        <v>48</v>
      </c>
    </row>
    <row r="78" spans="1:11" s="1" customFormat="1" ht="38.25" x14ac:dyDescent="0.2">
      <c r="A78" s="73" t="s">
        <v>75</v>
      </c>
      <c r="B78" s="16" t="s">
        <v>270</v>
      </c>
      <c r="C78" s="78" t="s">
        <v>257</v>
      </c>
      <c r="D78" s="15" t="s">
        <v>271</v>
      </c>
      <c r="E78" s="17">
        <v>380000</v>
      </c>
      <c r="F78" s="17">
        <v>380000</v>
      </c>
      <c r="G78" s="18">
        <f t="shared" si="0"/>
        <v>1</v>
      </c>
      <c r="H78" s="18">
        <v>1</v>
      </c>
      <c r="I78" s="19">
        <v>1</v>
      </c>
      <c r="J78" s="20" t="s">
        <v>27</v>
      </c>
      <c r="K78" s="21" t="s">
        <v>48</v>
      </c>
    </row>
    <row r="79" spans="1:11" s="1" customFormat="1" ht="51" x14ac:dyDescent="0.2">
      <c r="A79" s="73" t="s">
        <v>154</v>
      </c>
      <c r="B79" s="16" t="s">
        <v>272</v>
      </c>
      <c r="C79" s="78" t="s">
        <v>251</v>
      </c>
      <c r="D79" s="15" t="s">
        <v>273</v>
      </c>
      <c r="E79" s="17">
        <v>350000</v>
      </c>
      <c r="F79" s="17">
        <v>350000</v>
      </c>
      <c r="G79" s="18">
        <f t="shared" si="0"/>
        <v>1</v>
      </c>
      <c r="H79" s="18">
        <v>1</v>
      </c>
      <c r="I79" s="19">
        <v>1</v>
      </c>
      <c r="J79" s="20" t="s">
        <v>27</v>
      </c>
      <c r="K79" s="21" t="s">
        <v>48</v>
      </c>
    </row>
    <row r="80" spans="1:11" s="1" customFormat="1" ht="51" x14ac:dyDescent="0.2">
      <c r="A80" s="73" t="s">
        <v>274</v>
      </c>
      <c r="B80" s="16" t="s">
        <v>275</v>
      </c>
      <c r="C80" s="78" t="s">
        <v>251</v>
      </c>
      <c r="D80" s="16" t="s">
        <v>276</v>
      </c>
      <c r="E80" s="17">
        <v>200000</v>
      </c>
      <c r="F80" s="17">
        <v>200000</v>
      </c>
      <c r="G80" s="18">
        <f t="shared" si="0"/>
        <v>1</v>
      </c>
      <c r="H80" s="18">
        <v>1</v>
      </c>
      <c r="I80" s="19">
        <v>1</v>
      </c>
      <c r="J80" s="20" t="s">
        <v>27</v>
      </c>
      <c r="K80" s="21" t="s">
        <v>48</v>
      </c>
    </row>
    <row r="81" spans="1:11" s="1" customFormat="1" ht="51" x14ac:dyDescent="0.2">
      <c r="A81" s="73" t="s">
        <v>79</v>
      </c>
      <c r="B81" s="16" t="s">
        <v>268</v>
      </c>
      <c r="C81" s="78" t="s">
        <v>257</v>
      </c>
      <c r="D81" s="16" t="s">
        <v>277</v>
      </c>
      <c r="E81" s="17">
        <v>100000</v>
      </c>
      <c r="F81" s="17">
        <v>100000</v>
      </c>
      <c r="G81" s="18">
        <f t="shared" si="0"/>
        <v>1</v>
      </c>
      <c r="H81" s="18">
        <v>1</v>
      </c>
      <c r="I81" s="19">
        <v>1</v>
      </c>
      <c r="J81" s="20" t="s">
        <v>27</v>
      </c>
      <c r="K81" s="21" t="s">
        <v>48</v>
      </c>
    </row>
    <row r="82" spans="1:11" s="1" customFormat="1" ht="51" x14ac:dyDescent="0.2">
      <c r="A82" s="73" t="s">
        <v>220</v>
      </c>
      <c r="B82" s="16" t="s">
        <v>268</v>
      </c>
      <c r="C82" s="78" t="s">
        <v>257</v>
      </c>
      <c r="D82" s="16" t="s">
        <v>278</v>
      </c>
      <c r="E82" s="17">
        <v>1500000</v>
      </c>
      <c r="F82" s="17">
        <v>1500000</v>
      </c>
      <c r="G82" s="18">
        <f t="shared" ref="G82:G145" si="1">+F82/E82</f>
        <v>1</v>
      </c>
      <c r="H82" s="18">
        <v>1</v>
      </c>
      <c r="I82" s="19">
        <v>1</v>
      </c>
      <c r="J82" s="20" t="s">
        <v>27</v>
      </c>
      <c r="K82" s="21" t="s">
        <v>48</v>
      </c>
    </row>
    <row r="83" spans="1:11" s="1" customFormat="1" ht="38.25" x14ac:dyDescent="0.2">
      <c r="A83" s="73" t="s">
        <v>279</v>
      </c>
      <c r="B83" s="16" t="s">
        <v>280</v>
      </c>
      <c r="C83" s="78" t="s">
        <v>257</v>
      </c>
      <c r="D83" s="16" t="s">
        <v>281</v>
      </c>
      <c r="E83" s="17">
        <v>220000</v>
      </c>
      <c r="F83" s="17">
        <v>220000</v>
      </c>
      <c r="G83" s="18">
        <f t="shared" si="1"/>
        <v>1</v>
      </c>
      <c r="H83" s="18">
        <v>1</v>
      </c>
      <c r="I83" s="19">
        <v>1</v>
      </c>
      <c r="J83" s="20" t="s">
        <v>27</v>
      </c>
      <c r="K83" s="21" t="s">
        <v>48</v>
      </c>
    </row>
    <row r="84" spans="1:11" s="1" customFormat="1" ht="63.75" x14ac:dyDescent="0.2">
      <c r="A84" s="73" t="s">
        <v>279</v>
      </c>
      <c r="B84" s="16" t="s">
        <v>282</v>
      </c>
      <c r="C84" s="78" t="s">
        <v>257</v>
      </c>
      <c r="D84" s="16" t="s">
        <v>283</v>
      </c>
      <c r="E84" s="17">
        <v>449970</v>
      </c>
      <c r="F84" s="17">
        <v>449970</v>
      </c>
      <c r="G84" s="18">
        <f t="shared" si="1"/>
        <v>1</v>
      </c>
      <c r="H84" s="18">
        <v>1</v>
      </c>
      <c r="I84" s="19">
        <v>1</v>
      </c>
      <c r="J84" s="20" t="s">
        <v>27</v>
      </c>
      <c r="K84" s="21" t="s">
        <v>48</v>
      </c>
    </row>
    <row r="85" spans="1:11" s="1" customFormat="1" ht="51" x14ac:dyDescent="0.2">
      <c r="A85" s="73" t="s">
        <v>284</v>
      </c>
      <c r="B85" s="16" t="s">
        <v>253</v>
      </c>
      <c r="C85" s="78" t="s">
        <v>251</v>
      </c>
      <c r="D85" s="16" t="s">
        <v>285</v>
      </c>
      <c r="E85" s="17">
        <v>719000</v>
      </c>
      <c r="F85" s="17">
        <v>719000</v>
      </c>
      <c r="G85" s="18">
        <f t="shared" si="1"/>
        <v>1</v>
      </c>
      <c r="H85" s="18">
        <v>1</v>
      </c>
      <c r="I85" s="19">
        <v>1</v>
      </c>
      <c r="J85" s="20" t="s">
        <v>27</v>
      </c>
      <c r="K85" s="21" t="s">
        <v>48</v>
      </c>
    </row>
    <row r="86" spans="1:11" s="1" customFormat="1" ht="51" x14ac:dyDescent="0.2">
      <c r="A86" s="73" t="s">
        <v>164</v>
      </c>
      <c r="B86" s="16" t="s">
        <v>286</v>
      </c>
      <c r="C86" s="78" t="s">
        <v>251</v>
      </c>
      <c r="D86" s="16" t="s">
        <v>287</v>
      </c>
      <c r="E86" s="17">
        <v>210000</v>
      </c>
      <c r="F86" s="17">
        <v>210000</v>
      </c>
      <c r="G86" s="18">
        <f t="shared" si="1"/>
        <v>1</v>
      </c>
      <c r="H86" s="18">
        <v>1</v>
      </c>
      <c r="I86" s="19">
        <v>1</v>
      </c>
      <c r="J86" s="20" t="s">
        <v>27</v>
      </c>
      <c r="K86" s="21" t="s">
        <v>48</v>
      </c>
    </row>
    <row r="87" spans="1:11" s="1" customFormat="1" x14ac:dyDescent="0.2">
      <c r="A87" s="36"/>
      <c r="B87" s="37"/>
      <c r="C87" s="78"/>
      <c r="D87" s="38"/>
      <c r="E87" s="39"/>
      <c r="F87" s="40"/>
      <c r="G87" s="41"/>
      <c r="H87" s="41"/>
      <c r="I87" s="42"/>
      <c r="J87" s="43"/>
      <c r="K87" s="44"/>
    </row>
    <row r="88" spans="1:11" s="1" customFormat="1" x14ac:dyDescent="0.2">
      <c r="A88" s="74" t="s">
        <v>213</v>
      </c>
      <c r="B88" s="45"/>
      <c r="C88" s="45"/>
      <c r="D88" s="56"/>
      <c r="E88" s="46">
        <v>390382</v>
      </c>
      <c r="F88" s="46">
        <v>0</v>
      </c>
      <c r="G88" s="47"/>
      <c r="H88" s="48"/>
      <c r="I88" s="47"/>
      <c r="J88" s="45"/>
      <c r="K88" s="45"/>
    </row>
    <row r="89" spans="1:11" s="54" customFormat="1" x14ac:dyDescent="0.2">
      <c r="A89" s="36"/>
      <c r="B89" s="37"/>
      <c r="C89" s="79"/>
      <c r="D89" s="38"/>
      <c r="E89" s="39"/>
      <c r="F89" s="40"/>
      <c r="G89" s="41"/>
      <c r="H89" s="41"/>
      <c r="I89" s="42"/>
      <c r="J89" s="43"/>
      <c r="K89" s="44"/>
    </row>
    <row r="90" spans="1:11" s="1" customFormat="1" x14ac:dyDescent="0.2">
      <c r="A90" s="71" t="s">
        <v>138</v>
      </c>
      <c r="B90" s="25"/>
      <c r="C90" s="25"/>
      <c r="D90" s="26"/>
      <c r="E90" s="50">
        <f>E91+E103</f>
        <v>4928442</v>
      </c>
      <c r="F90" s="50">
        <f>F91+F103</f>
        <v>4672164</v>
      </c>
      <c r="G90" s="28"/>
      <c r="H90" s="29"/>
      <c r="I90" s="28"/>
      <c r="J90" s="26"/>
      <c r="K90" s="26"/>
    </row>
    <row r="91" spans="1:11" s="1" customFormat="1" x14ac:dyDescent="0.2">
      <c r="A91" s="72" t="s">
        <v>26</v>
      </c>
      <c r="B91" s="51"/>
      <c r="C91" s="51"/>
      <c r="D91" s="31"/>
      <c r="E91" s="52">
        <f>SUM(E92:E101)</f>
        <v>4672164</v>
      </c>
      <c r="F91" s="52">
        <f>SUM(F92:F101)</f>
        <v>4672164</v>
      </c>
      <c r="G91" s="34"/>
      <c r="H91" s="57"/>
      <c r="I91" s="34"/>
      <c r="J91" s="31"/>
      <c r="K91" s="31"/>
    </row>
    <row r="92" spans="1:11" ht="51" x14ac:dyDescent="0.2">
      <c r="A92" s="73" t="s">
        <v>6</v>
      </c>
      <c r="B92" s="16" t="s">
        <v>20</v>
      </c>
      <c r="C92" s="77" t="s">
        <v>32</v>
      </c>
      <c r="D92" s="16" t="s">
        <v>288</v>
      </c>
      <c r="E92" s="17">
        <v>500000</v>
      </c>
      <c r="F92" s="17">
        <v>500000</v>
      </c>
      <c r="G92" s="18">
        <f t="shared" si="1"/>
        <v>1</v>
      </c>
      <c r="H92" s="18">
        <v>1</v>
      </c>
      <c r="I92" s="19">
        <v>1</v>
      </c>
      <c r="J92" s="20" t="s">
        <v>27</v>
      </c>
      <c r="K92" s="21" t="s">
        <v>48</v>
      </c>
    </row>
    <row r="93" spans="1:11" ht="63.75" x14ac:dyDescent="0.2">
      <c r="A93" s="73" t="s">
        <v>289</v>
      </c>
      <c r="B93" s="16" t="s">
        <v>290</v>
      </c>
      <c r="C93" s="78" t="s">
        <v>32</v>
      </c>
      <c r="D93" s="16" t="s">
        <v>291</v>
      </c>
      <c r="E93" s="17">
        <v>200000</v>
      </c>
      <c r="F93" s="17">
        <v>200000</v>
      </c>
      <c r="G93" s="18">
        <f t="shared" si="1"/>
        <v>1</v>
      </c>
      <c r="H93" s="18">
        <v>1</v>
      </c>
      <c r="I93" s="19">
        <v>1</v>
      </c>
      <c r="J93" s="20" t="s">
        <v>27</v>
      </c>
      <c r="K93" s="21" t="s">
        <v>48</v>
      </c>
    </row>
    <row r="94" spans="1:11" ht="76.5" x14ac:dyDescent="0.2">
      <c r="A94" s="73" t="s">
        <v>292</v>
      </c>
      <c r="B94" s="16" t="s">
        <v>293</v>
      </c>
      <c r="C94" s="77" t="s">
        <v>32</v>
      </c>
      <c r="D94" s="16" t="s">
        <v>294</v>
      </c>
      <c r="E94" s="17">
        <v>740000</v>
      </c>
      <c r="F94" s="17">
        <v>740000</v>
      </c>
      <c r="G94" s="18">
        <f t="shared" si="1"/>
        <v>1</v>
      </c>
      <c r="H94" s="18">
        <v>1</v>
      </c>
      <c r="I94" s="19">
        <v>1</v>
      </c>
      <c r="J94" s="20" t="s">
        <v>27</v>
      </c>
      <c r="K94" s="21" t="s">
        <v>48</v>
      </c>
    </row>
    <row r="95" spans="1:11" ht="51" x14ac:dyDescent="0.2">
      <c r="A95" s="73" t="s">
        <v>5</v>
      </c>
      <c r="B95" s="16" t="s">
        <v>295</v>
      </c>
      <c r="C95" s="78" t="s">
        <v>32</v>
      </c>
      <c r="D95" s="16" t="s">
        <v>296</v>
      </c>
      <c r="E95" s="17">
        <v>929964</v>
      </c>
      <c r="F95" s="17">
        <v>929964</v>
      </c>
      <c r="G95" s="18">
        <f t="shared" si="1"/>
        <v>1</v>
      </c>
      <c r="H95" s="18">
        <v>1</v>
      </c>
      <c r="I95" s="19">
        <v>1</v>
      </c>
      <c r="J95" s="20" t="s">
        <v>27</v>
      </c>
      <c r="K95" s="21" t="s">
        <v>48</v>
      </c>
    </row>
    <row r="96" spans="1:11" ht="51" x14ac:dyDescent="0.2">
      <c r="A96" s="73" t="s">
        <v>6</v>
      </c>
      <c r="B96" s="16" t="s">
        <v>20</v>
      </c>
      <c r="C96" s="77" t="s">
        <v>32</v>
      </c>
      <c r="D96" s="16" t="s">
        <v>297</v>
      </c>
      <c r="E96" s="17">
        <v>605000</v>
      </c>
      <c r="F96" s="17">
        <v>605000</v>
      </c>
      <c r="G96" s="18">
        <f t="shared" si="1"/>
        <v>1</v>
      </c>
      <c r="H96" s="18">
        <v>1</v>
      </c>
      <c r="I96" s="19">
        <v>1</v>
      </c>
      <c r="J96" s="20" t="s">
        <v>27</v>
      </c>
      <c r="K96" s="21" t="s">
        <v>48</v>
      </c>
    </row>
    <row r="97" spans="1:11" ht="38.25" x14ac:dyDescent="0.2">
      <c r="A97" s="73" t="s">
        <v>298</v>
      </c>
      <c r="B97" s="16" t="s">
        <v>299</v>
      </c>
      <c r="C97" s="78" t="s">
        <v>32</v>
      </c>
      <c r="D97" s="16" t="s">
        <v>300</v>
      </c>
      <c r="E97" s="17">
        <v>700000</v>
      </c>
      <c r="F97" s="17">
        <v>700000</v>
      </c>
      <c r="G97" s="18">
        <f t="shared" si="1"/>
        <v>1</v>
      </c>
      <c r="H97" s="18">
        <v>1</v>
      </c>
      <c r="I97" s="19">
        <v>1</v>
      </c>
      <c r="J97" s="20" t="s">
        <v>27</v>
      </c>
      <c r="K97" s="21" t="s">
        <v>48</v>
      </c>
    </row>
    <row r="98" spans="1:11" ht="54.75" customHeight="1" x14ac:dyDescent="0.2">
      <c r="A98" s="73" t="s">
        <v>5</v>
      </c>
      <c r="B98" s="16" t="s">
        <v>301</v>
      </c>
      <c r="C98" s="78" t="s">
        <v>32</v>
      </c>
      <c r="D98" s="16" t="s">
        <v>302</v>
      </c>
      <c r="E98" s="17">
        <v>250000</v>
      </c>
      <c r="F98" s="17">
        <v>250000</v>
      </c>
      <c r="G98" s="18">
        <f t="shared" si="1"/>
        <v>1</v>
      </c>
      <c r="H98" s="18">
        <v>1</v>
      </c>
      <c r="I98" s="19">
        <v>1</v>
      </c>
      <c r="J98" s="20" t="s">
        <v>27</v>
      </c>
      <c r="K98" s="21" t="s">
        <v>48</v>
      </c>
    </row>
    <row r="99" spans="1:11" ht="51" x14ac:dyDescent="0.2">
      <c r="A99" s="73" t="s">
        <v>292</v>
      </c>
      <c r="B99" s="16" t="s">
        <v>303</v>
      </c>
      <c r="C99" s="77" t="s">
        <v>32</v>
      </c>
      <c r="D99" s="16" t="s">
        <v>304</v>
      </c>
      <c r="E99" s="17">
        <v>250000</v>
      </c>
      <c r="F99" s="17">
        <v>250000</v>
      </c>
      <c r="G99" s="18">
        <f t="shared" si="1"/>
        <v>1</v>
      </c>
      <c r="H99" s="18">
        <v>1</v>
      </c>
      <c r="I99" s="19">
        <v>1</v>
      </c>
      <c r="J99" s="20" t="s">
        <v>27</v>
      </c>
      <c r="K99" s="21" t="s">
        <v>48</v>
      </c>
    </row>
    <row r="100" spans="1:11" s="49" customFormat="1" ht="63.75" x14ac:dyDescent="0.2">
      <c r="A100" s="73" t="s">
        <v>306</v>
      </c>
      <c r="B100" s="16" t="s">
        <v>307</v>
      </c>
      <c r="C100" s="79" t="s">
        <v>305</v>
      </c>
      <c r="D100" s="16" t="s">
        <v>308</v>
      </c>
      <c r="E100" s="17">
        <v>250000</v>
      </c>
      <c r="F100" s="17">
        <v>250000</v>
      </c>
      <c r="G100" s="18">
        <f t="shared" si="1"/>
        <v>1</v>
      </c>
      <c r="H100" s="18">
        <v>1</v>
      </c>
      <c r="I100" s="19">
        <v>1</v>
      </c>
      <c r="J100" s="20" t="s">
        <v>27</v>
      </c>
      <c r="K100" s="21" t="s">
        <v>48</v>
      </c>
    </row>
    <row r="101" spans="1:11" ht="63.75" x14ac:dyDescent="0.2">
      <c r="A101" s="73" t="s">
        <v>248</v>
      </c>
      <c r="B101" s="16" t="s">
        <v>309</v>
      </c>
      <c r="C101" s="77" t="s">
        <v>159</v>
      </c>
      <c r="D101" s="16" t="s">
        <v>310</v>
      </c>
      <c r="E101" s="17">
        <v>247200</v>
      </c>
      <c r="F101" s="17">
        <v>247200</v>
      </c>
      <c r="G101" s="18">
        <f t="shared" si="1"/>
        <v>1</v>
      </c>
      <c r="H101" s="18">
        <v>1</v>
      </c>
      <c r="I101" s="19">
        <v>1</v>
      </c>
      <c r="J101" s="20" t="s">
        <v>27</v>
      </c>
      <c r="K101" s="21" t="s">
        <v>48</v>
      </c>
    </row>
    <row r="102" spans="1:11" x14ac:dyDescent="0.2">
      <c r="A102" s="36"/>
      <c r="B102" s="37"/>
      <c r="C102" s="77"/>
      <c r="D102" s="38"/>
      <c r="E102" s="39"/>
      <c r="F102" s="40"/>
      <c r="G102" s="41"/>
      <c r="H102" s="41"/>
      <c r="I102" s="42"/>
      <c r="J102" s="43"/>
      <c r="K102" s="58"/>
    </row>
    <row r="103" spans="1:11" x14ac:dyDescent="0.2">
      <c r="A103" s="74" t="s">
        <v>213</v>
      </c>
      <c r="B103" s="45"/>
      <c r="C103" s="45"/>
      <c r="D103" s="45"/>
      <c r="E103" s="46">
        <v>256278</v>
      </c>
      <c r="F103" s="46">
        <v>0</v>
      </c>
      <c r="G103" s="47"/>
      <c r="H103" s="48"/>
      <c r="I103" s="47"/>
      <c r="J103" s="45"/>
      <c r="K103" s="45"/>
    </row>
    <row r="104" spans="1:11" s="49" customFormat="1" x14ac:dyDescent="0.2">
      <c r="A104" s="36"/>
      <c r="B104" s="37"/>
      <c r="C104" s="80"/>
      <c r="D104" s="38"/>
      <c r="E104" s="39"/>
      <c r="F104" s="40"/>
      <c r="G104" s="41"/>
      <c r="H104" s="41"/>
      <c r="I104" s="42"/>
      <c r="J104" s="43"/>
      <c r="K104" s="44"/>
    </row>
    <row r="105" spans="1:11" x14ac:dyDescent="0.2">
      <c r="A105" s="71" t="s">
        <v>139</v>
      </c>
      <c r="B105" s="25"/>
      <c r="C105" s="25"/>
      <c r="D105" s="26"/>
      <c r="E105" s="50">
        <f>+E106+E124</f>
        <v>6344972</v>
      </c>
      <c r="F105" s="50">
        <f>F106+F124</f>
        <v>6015034.7000000002</v>
      </c>
      <c r="G105" s="28"/>
      <c r="H105" s="29"/>
      <c r="I105" s="28"/>
      <c r="J105" s="26"/>
      <c r="K105" s="26"/>
    </row>
    <row r="106" spans="1:11" x14ac:dyDescent="0.2">
      <c r="A106" s="72" t="s">
        <v>26</v>
      </c>
      <c r="B106" s="51"/>
      <c r="C106" s="51"/>
      <c r="D106" s="53"/>
      <c r="E106" s="52">
        <f>SUM(E107:E122)</f>
        <v>6015034.7000000002</v>
      </c>
      <c r="F106" s="52">
        <f>SUM(F107:F122)</f>
        <v>6015034.7000000002</v>
      </c>
      <c r="G106" s="59"/>
      <c r="H106" s="57"/>
      <c r="I106" s="34"/>
      <c r="J106" s="31"/>
      <c r="K106" s="31"/>
    </row>
    <row r="107" spans="1:11" ht="63.75" x14ac:dyDescent="0.2">
      <c r="A107" s="73" t="s">
        <v>173</v>
      </c>
      <c r="B107" s="16" t="s">
        <v>312</v>
      </c>
      <c r="C107" s="78" t="s">
        <v>311</v>
      </c>
      <c r="D107" s="16" t="s">
        <v>313</v>
      </c>
      <c r="E107" s="17">
        <v>270000</v>
      </c>
      <c r="F107" s="17">
        <v>270000</v>
      </c>
      <c r="G107" s="18">
        <f t="shared" si="1"/>
        <v>1</v>
      </c>
      <c r="H107" s="18">
        <v>1</v>
      </c>
      <c r="I107" s="19">
        <v>1</v>
      </c>
      <c r="J107" s="20" t="s">
        <v>27</v>
      </c>
      <c r="K107" s="21" t="s">
        <v>48</v>
      </c>
    </row>
    <row r="108" spans="1:11" s="49" customFormat="1" ht="51" x14ac:dyDescent="0.2">
      <c r="A108" s="73" t="s">
        <v>315</v>
      </c>
      <c r="B108" s="16" t="s">
        <v>316</v>
      </c>
      <c r="C108" s="79" t="s">
        <v>314</v>
      </c>
      <c r="D108" s="16" t="s">
        <v>317</v>
      </c>
      <c r="E108" s="17">
        <v>300000</v>
      </c>
      <c r="F108" s="17">
        <v>300000</v>
      </c>
      <c r="G108" s="18">
        <f t="shared" si="1"/>
        <v>1</v>
      </c>
      <c r="H108" s="18">
        <v>1</v>
      </c>
      <c r="I108" s="19">
        <v>1</v>
      </c>
      <c r="J108" s="20" t="s">
        <v>27</v>
      </c>
      <c r="K108" s="21" t="s">
        <v>48</v>
      </c>
    </row>
    <row r="109" spans="1:11" ht="63.75" x14ac:dyDescent="0.2">
      <c r="A109" s="73" t="s">
        <v>173</v>
      </c>
      <c r="B109" s="16" t="s">
        <v>34</v>
      </c>
      <c r="C109" s="78" t="s">
        <v>318</v>
      </c>
      <c r="D109" s="15" t="s">
        <v>319</v>
      </c>
      <c r="E109" s="17">
        <v>280000</v>
      </c>
      <c r="F109" s="17">
        <v>280000</v>
      </c>
      <c r="G109" s="18">
        <f t="shared" si="1"/>
        <v>1</v>
      </c>
      <c r="H109" s="18">
        <v>1</v>
      </c>
      <c r="I109" s="19">
        <v>1</v>
      </c>
      <c r="J109" s="20" t="s">
        <v>27</v>
      </c>
      <c r="K109" s="21" t="s">
        <v>48</v>
      </c>
    </row>
    <row r="110" spans="1:11" ht="51" x14ac:dyDescent="0.2">
      <c r="A110" s="73" t="s">
        <v>321</v>
      </c>
      <c r="B110" s="16" t="s">
        <v>322</v>
      </c>
      <c r="C110" s="78" t="s">
        <v>320</v>
      </c>
      <c r="D110" s="16" t="s">
        <v>323</v>
      </c>
      <c r="E110" s="17">
        <v>500000</v>
      </c>
      <c r="F110" s="17">
        <v>500000</v>
      </c>
      <c r="G110" s="18">
        <f t="shared" si="1"/>
        <v>1</v>
      </c>
      <c r="H110" s="18">
        <v>1</v>
      </c>
      <c r="I110" s="19">
        <v>1</v>
      </c>
      <c r="J110" s="20" t="s">
        <v>27</v>
      </c>
      <c r="K110" s="21" t="s">
        <v>48</v>
      </c>
    </row>
    <row r="111" spans="1:11" ht="51" x14ac:dyDescent="0.2">
      <c r="A111" s="73" t="s">
        <v>324</v>
      </c>
      <c r="B111" s="16" t="s">
        <v>312</v>
      </c>
      <c r="C111" s="78" t="s">
        <v>311</v>
      </c>
      <c r="D111" s="16" t="s">
        <v>325</v>
      </c>
      <c r="E111" s="17">
        <v>535000</v>
      </c>
      <c r="F111" s="17">
        <v>535000</v>
      </c>
      <c r="G111" s="18">
        <f t="shared" si="1"/>
        <v>1</v>
      </c>
      <c r="H111" s="18">
        <v>1</v>
      </c>
      <c r="I111" s="19">
        <v>1</v>
      </c>
      <c r="J111" s="20" t="s">
        <v>27</v>
      </c>
      <c r="K111" s="21" t="s">
        <v>48</v>
      </c>
    </row>
    <row r="112" spans="1:11" s="49" customFormat="1" ht="51" x14ac:dyDescent="0.2">
      <c r="A112" s="73" t="s">
        <v>173</v>
      </c>
      <c r="B112" s="16" t="s">
        <v>35</v>
      </c>
      <c r="C112" s="79" t="s">
        <v>320</v>
      </c>
      <c r="D112" s="16" t="s">
        <v>326</v>
      </c>
      <c r="E112" s="17">
        <v>400000</v>
      </c>
      <c r="F112" s="17">
        <v>400000</v>
      </c>
      <c r="G112" s="18">
        <f t="shared" si="1"/>
        <v>1</v>
      </c>
      <c r="H112" s="18">
        <v>1</v>
      </c>
      <c r="I112" s="19">
        <v>1</v>
      </c>
      <c r="J112" s="20" t="s">
        <v>27</v>
      </c>
      <c r="K112" s="21" t="s">
        <v>48</v>
      </c>
    </row>
    <row r="113" spans="1:11" s="49" customFormat="1" ht="38.25" x14ac:dyDescent="0.2">
      <c r="A113" s="73" t="s">
        <v>327</v>
      </c>
      <c r="B113" s="16" t="s">
        <v>328</v>
      </c>
      <c r="C113" s="79" t="s">
        <v>320</v>
      </c>
      <c r="D113" s="15" t="s">
        <v>329</v>
      </c>
      <c r="E113" s="17">
        <v>450000</v>
      </c>
      <c r="F113" s="17">
        <v>450000</v>
      </c>
      <c r="G113" s="18">
        <f t="shared" si="1"/>
        <v>1</v>
      </c>
      <c r="H113" s="18">
        <v>1</v>
      </c>
      <c r="I113" s="19">
        <v>1</v>
      </c>
      <c r="J113" s="20" t="s">
        <v>27</v>
      </c>
      <c r="K113" s="21" t="s">
        <v>48</v>
      </c>
    </row>
    <row r="114" spans="1:11" s="49" customFormat="1" ht="38.25" x14ac:dyDescent="0.2">
      <c r="A114" s="73" t="s">
        <v>298</v>
      </c>
      <c r="B114" s="16" t="s">
        <v>330</v>
      </c>
      <c r="C114" s="79" t="s">
        <v>320</v>
      </c>
      <c r="D114" s="16" t="s">
        <v>331</v>
      </c>
      <c r="E114" s="17">
        <v>300000</v>
      </c>
      <c r="F114" s="17">
        <v>300000</v>
      </c>
      <c r="G114" s="18">
        <f t="shared" si="1"/>
        <v>1</v>
      </c>
      <c r="H114" s="18">
        <v>1</v>
      </c>
      <c r="I114" s="19">
        <v>1</v>
      </c>
      <c r="J114" s="20" t="s">
        <v>27</v>
      </c>
      <c r="K114" s="21" t="s">
        <v>48</v>
      </c>
    </row>
    <row r="115" spans="1:11" s="49" customFormat="1" ht="51" x14ac:dyDescent="0.2">
      <c r="A115" s="73" t="s">
        <v>173</v>
      </c>
      <c r="B115" s="16" t="s">
        <v>332</v>
      </c>
      <c r="C115" s="79" t="s">
        <v>159</v>
      </c>
      <c r="D115" s="16" t="s">
        <v>333</v>
      </c>
      <c r="E115" s="17">
        <v>300000</v>
      </c>
      <c r="F115" s="17">
        <v>300000</v>
      </c>
      <c r="G115" s="18">
        <f t="shared" si="1"/>
        <v>1</v>
      </c>
      <c r="H115" s="18">
        <v>1</v>
      </c>
      <c r="I115" s="19">
        <v>1</v>
      </c>
      <c r="J115" s="20" t="s">
        <v>27</v>
      </c>
      <c r="K115" s="21" t="s">
        <v>48</v>
      </c>
    </row>
    <row r="116" spans="1:11" s="49" customFormat="1" ht="51" x14ac:dyDescent="0.2">
      <c r="A116" s="73" t="s">
        <v>335</v>
      </c>
      <c r="B116" s="16" t="s">
        <v>336</v>
      </c>
      <c r="C116" s="79" t="s">
        <v>334</v>
      </c>
      <c r="D116" s="16" t="s">
        <v>337</v>
      </c>
      <c r="E116" s="17">
        <v>318000</v>
      </c>
      <c r="F116" s="17">
        <v>318000</v>
      </c>
      <c r="G116" s="18">
        <f t="shared" si="1"/>
        <v>1</v>
      </c>
      <c r="H116" s="18">
        <v>1</v>
      </c>
      <c r="I116" s="19">
        <v>1</v>
      </c>
      <c r="J116" s="20" t="s">
        <v>27</v>
      </c>
      <c r="K116" s="21" t="s">
        <v>48</v>
      </c>
    </row>
    <row r="117" spans="1:11" s="49" customFormat="1" ht="51" x14ac:dyDescent="0.2">
      <c r="A117" s="73" t="s">
        <v>315</v>
      </c>
      <c r="B117" s="16" t="s">
        <v>338</v>
      </c>
      <c r="C117" s="79" t="s">
        <v>32</v>
      </c>
      <c r="D117" s="16" t="s">
        <v>339</v>
      </c>
      <c r="E117" s="17">
        <v>300000</v>
      </c>
      <c r="F117" s="17">
        <v>300000</v>
      </c>
      <c r="G117" s="18">
        <f t="shared" si="1"/>
        <v>1</v>
      </c>
      <c r="H117" s="18">
        <v>1</v>
      </c>
      <c r="I117" s="19">
        <v>1</v>
      </c>
      <c r="J117" s="20" t="s">
        <v>27</v>
      </c>
      <c r="K117" s="21" t="s">
        <v>48</v>
      </c>
    </row>
    <row r="118" spans="1:11" ht="63.75" x14ac:dyDescent="0.2">
      <c r="A118" s="73" t="s">
        <v>173</v>
      </c>
      <c r="B118" s="16" t="s">
        <v>33</v>
      </c>
      <c r="C118" s="77" t="s">
        <v>311</v>
      </c>
      <c r="D118" s="15" t="s">
        <v>340</v>
      </c>
      <c r="E118" s="17">
        <v>300000</v>
      </c>
      <c r="F118" s="17">
        <v>300000</v>
      </c>
      <c r="G118" s="18">
        <f t="shared" si="1"/>
        <v>1</v>
      </c>
      <c r="H118" s="18">
        <v>1</v>
      </c>
      <c r="I118" s="19">
        <v>1</v>
      </c>
      <c r="J118" s="20" t="s">
        <v>27</v>
      </c>
      <c r="K118" s="21" t="s">
        <v>48</v>
      </c>
    </row>
    <row r="119" spans="1:11" ht="38.25" x14ac:dyDescent="0.2">
      <c r="A119" s="73" t="s">
        <v>173</v>
      </c>
      <c r="B119" s="16" t="s">
        <v>320</v>
      </c>
      <c r="C119" s="82" t="s">
        <v>320</v>
      </c>
      <c r="D119" s="16" t="s">
        <v>341</v>
      </c>
      <c r="E119" s="17">
        <v>500000</v>
      </c>
      <c r="F119" s="17">
        <v>500000</v>
      </c>
      <c r="G119" s="18">
        <f t="shared" si="1"/>
        <v>1</v>
      </c>
      <c r="H119" s="18">
        <v>1</v>
      </c>
      <c r="I119" s="19">
        <v>1</v>
      </c>
      <c r="J119" s="20" t="s">
        <v>27</v>
      </c>
      <c r="K119" s="21" t="s">
        <v>48</v>
      </c>
    </row>
    <row r="120" spans="1:11" ht="63.75" x14ac:dyDescent="0.2">
      <c r="A120" s="73" t="s">
        <v>342</v>
      </c>
      <c r="B120" s="16" t="s">
        <v>320</v>
      </c>
      <c r="C120" s="82" t="s">
        <v>320</v>
      </c>
      <c r="D120" s="16" t="s">
        <v>343</v>
      </c>
      <c r="E120" s="17">
        <v>372034.7</v>
      </c>
      <c r="F120" s="17">
        <v>372034.7</v>
      </c>
      <c r="G120" s="18">
        <f t="shared" si="1"/>
        <v>1</v>
      </c>
      <c r="H120" s="18">
        <v>1</v>
      </c>
      <c r="I120" s="19">
        <v>1</v>
      </c>
      <c r="J120" s="20" t="s">
        <v>27</v>
      </c>
      <c r="K120" s="21" t="s">
        <v>48</v>
      </c>
    </row>
    <row r="121" spans="1:11" ht="51" x14ac:dyDescent="0.2">
      <c r="A121" s="73" t="s">
        <v>344</v>
      </c>
      <c r="B121" s="16" t="s">
        <v>345</v>
      </c>
      <c r="C121" s="77" t="s">
        <v>318</v>
      </c>
      <c r="D121" s="16" t="s">
        <v>346</v>
      </c>
      <c r="E121" s="17">
        <v>290000</v>
      </c>
      <c r="F121" s="17">
        <v>290000</v>
      </c>
      <c r="G121" s="18">
        <f t="shared" si="1"/>
        <v>1</v>
      </c>
      <c r="H121" s="18">
        <v>1</v>
      </c>
      <c r="I121" s="19">
        <v>1</v>
      </c>
      <c r="J121" s="20" t="s">
        <v>27</v>
      </c>
      <c r="K121" s="21" t="s">
        <v>48</v>
      </c>
    </row>
    <row r="122" spans="1:11" ht="38.25" x14ac:dyDescent="0.2">
      <c r="A122" s="73" t="s">
        <v>220</v>
      </c>
      <c r="B122" s="16" t="s">
        <v>347</v>
      </c>
      <c r="C122" s="77" t="s">
        <v>347</v>
      </c>
      <c r="D122" s="16" t="s">
        <v>348</v>
      </c>
      <c r="E122" s="17">
        <v>600000</v>
      </c>
      <c r="F122" s="17">
        <v>600000</v>
      </c>
      <c r="G122" s="18">
        <f t="shared" si="1"/>
        <v>1</v>
      </c>
      <c r="H122" s="18">
        <v>1</v>
      </c>
      <c r="I122" s="19">
        <v>1</v>
      </c>
      <c r="J122" s="20" t="s">
        <v>27</v>
      </c>
      <c r="K122" s="21" t="s">
        <v>48</v>
      </c>
    </row>
    <row r="123" spans="1:11" x14ac:dyDescent="0.2">
      <c r="A123" s="36"/>
      <c r="B123" s="37"/>
      <c r="C123" s="77"/>
      <c r="D123" s="38"/>
      <c r="E123" s="39"/>
      <c r="F123" s="40"/>
      <c r="G123" s="41"/>
      <c r="H123" s="41"/>
      <c r="I123" s="42"/>
      <c r="J123" s="43"/>
      <c r="K123" s="44"/>
    </row>
    <row r="124" spans="1:11" x14ac:dyDescent="0.2">
      <c r="A124" s="74" t="s">
        <v>213</v>
      </c>
      <c r="B124" s="45"/>
      <c r="C124" s="45"/>
      <c r="D124" s="45"/>
      <c r="E124" s="46">
        <v>329937.3</v>
      </c>
      <c r="F124" s="46">
        <v>0</v>
      </c>
      <c r="G124" s="47"/>
      <c r="H124" s="48"/>
      <c r="I124" s="47"/>
      <c r="J124" s="45"/>
      <c r="K124" s="45"/>
    </row>
    <row r="125" spans="1:11" s="49" customFormat="1" x14ac:dyDescent="0.2">
      <c r="A125" s="36"/>
      <c r="B125" s="37"/>
      <c r="C125" s="80"/>
      <c r="D125" s="38"/>
      <c r="E125" s="39"/>
      <c r="F125" s="40"/>
      <c r="G125" s="41"/>
      <c r="H125" s="41"/>
      <c r="I125" s="42"/>
      <c r="J125" s="43"/>
      <c r="K125" s="44"/>
    </row>
    <row r="126" spans="1:11" x14ac:dyDescent="0.2">
      <c r="A126" s="71" t="s">
        <v>140</v>
      </c>
      <c r="B126" s="25"/>
      <c r="C126" s="25"/>
      <c r="D126" s="26"/>
      <c r="E126" s="50">
        <f>E127+E132</f>
        <v>1526255</v>
      </c>
      <c r="F126" s="50">
        <f>F127+F132</f>
        <v>1450000</v>
      </c>
      <c r="G126" s="28"/>
      <c r="H126" s="29"/>
      <c r="I126" s="28"/>
      <c r="J126" s="26"/>
      <c r="K126" s="26"/>
    </row>
    <row r="127" spans="1:11" x14ac:dyDescent="0.2">
      <c r="A127" s="72" t="s">
        <v>26</v>
      </c>
      <c r="B127" s="51"/>
      <c r="C127" s="51"/>
      <c r="D127" s="31"/>
      <c r="E127" s="52">
        <f>SUM(E128:E130)</f>
        <v>1450000</v>
      </c>
      <c r="F127" s="52">
        <f>SUM(F128:F130)</f>
        <v>1450000</v>
      </c>
      <c r="G127" s="59"/>
      <c r="H127" s="59"/>
      <c r="I127" s="34"/>
      <c r="J127" s="31"/>
      <c r="K127" s="31"/>
    </row>
    <row r="128" spans="1:11" s="49" customFormat="1" ht="76.5" x14ac:dyDescent="0.2">
      <c r="A128" s="73" t="s">
        <v>350</v>
      </c>
      <c r="B128" s="16" t="s">
        <v>351</v>
      </c>
      <c r="C128" s="80" t="s">
        <v>349</v>
      </c>
      <c r="D128" s="16" t="s">
        <v>352</v>
      </c>
      <c r="E128" s="17">
        <v>450000</v>
      </c>
      <c r="F128" s="17">
        <v>450000</v>
      </c>
      <c r="G128" s="18">
        <f t="shared" si="1"/>
        <v>1</v>
      </c>
      <c r="H128" s="18">
        <v>1</v>
      </c>
      <c r="I128" s="19">
        <v>1</v>
      </c>
      <c r="J128" s="20" t="s">
        <v>27</v>
      </c>
      <c r="K128" s="21" t="s">
        <v>48</v>
      </c>
    </row>
    <row r="129" spans="1:11" ht="51" x14ac:dyDescent="0.2">
      <c r="A129" s="73" t="s">
        <v>164</v>
      </c>
      <c r="B129" s="16" t="s">
        <v>353</v>
      </c>
      <c r="C129" s="77" t="s">
        <v>159</v>
      </c>
      <c r="D129" s="15" t="s">
        <v>354</v>
      </c>
      <c r="E129" s="17">
        <v>700000</v>
      </c>
      <c r="F129" s="17">
        <v>700000</v>
      </c>
      <c r="G129" s="18">
        <f t="shared" si="1"/>
        <v>1</v>
      </c>
      <c r="H129" s="18">
        <v>1</v>
      </c>
      <c r="I129" s="19">
        <v>1</v>
      </c>
      <c r="J129" s="20" t="s">
        <v>27</v>
      </c>
      <c r="K129" s="21" t="s">
        <v>48</v>
      </c>
    </row>
    <row r="130" spans="1:11" ht="51" x14ac:dyDescent="0.2">
      <c r="A130" s="73" t="s">
        <v>79</v>
      </c>
      <c r="B130" s="16" t="s">
        <v>356</v>
      </c>
      <c r="C130" s="77" t="s">
        <v>355</v>
      </c>
      <c r="D130" s="15" t="s">
        <v>357</v>
      </c>
      <c r="E130" s="17">
        <v>300000</v>
      </c>
      <c r="F130" s="17">
        <v>300000</v>
      </c>
      <c r="G130" s="18">
        <f t="shared" si="1"/>
        <v>1</v>
      </c>
      <c r="H130" s="18">
        <v>1</v>
      </c>
      <c r="I130" s="19">
        <v>1</v>
      </c>
      <c r="J130" s="20" t="s">
        <v>27</v>
      </c>
      <c r="K130" s="21" t="s">
        <v>48</v>
      </c>
    </row>
    <row r="131" spans="1:11" x14ac:dyDescent="0.2">
      <c r="A131" s="36"/>
      <c r="B131" s="37"/>
      <c r="C131" s="77"/>
      <c r="D131" s="38"/>
      <c r="E131" s="39"/>
      <c r="F131" s="40"/>
      <c r="G131" s="41"/>
      <c r="H131" s="41"/>
      <c r="I131" s="42"/>
      <c r="J131" s="43"/>
      <c r="K131" s="44"/>
    </row>
    <row r="132" spans="1:11" x14ac:dyDescent="0.2">
      <c r="A132" s="74" t="s">
        <v>213</v>
      </c>
      <c r="B132" s="45"/>
      <c r="C132" s="45"/>
      <c r="D132" s="45"/>
      <c r="E132" s="46">
        <v>76255</v>
      </c>
      <c r="F132" s="46">
        <v>0</v>
      </c>
      <c r="G132" s="47"/>
      <c r="H132" s="48"/>
      <c r="I132" s="47"/>
      <c r="J132" s="45"/>
      <c r="K132" s="45"/>
    </row>
    <row r="133" spans="1:11" x14ac:dyDescent="0.2">
      <c r="A133" s="36"/>
      <c r="B133" s="37"/>
      <c r="C133" s="77"/>
      <c r="D133" s="38"/>
      <c r="E133" s="39"/>
      <c r="F133" s="40"/>
      <c r="G133" s="41"/>
      <c r="H133" s="41"/>
      <c r="I133" s="42"/>
      <c r="J133" s="43"/>
      <c r="K133" s="44"/>
    </row>
    <row r="134" spans="1:11" x14ac:dyDescent="0.2">
      <c r="A134" s="71" t="s">
        <v>141</v>
      </c>
      <c r="B134" s="25"/>
      <c r="C134" s="25"/>
      <c r="D134" s="26"/>
      <c r="E134" s="50">
        <f>E135+E141</f>
        <v>895000</v>
      </c>
      <c r="F134" s="50">
        <f>F135+F141</f>
        <v>870000</v>
      </c>
      <c r="G134" s="60"/>
      <c r="H134" s="29"/>
      <c r="I134" s="28"/>
      <c r="J134" s="26"/>
      <c r="K134" s="26"/>
    </row>
    <row r="135" spans="1:11" x14ac:dyDescent="0.2">
      <c r="A135" s="72" t="s">
        <v>26</v>
      </c>
      <c r="B135" s="51"/>
      <c r="C135" s="51"/>
      <c r="D135" s="31"/>
      <c r="E135" s="61">
        <f>SUM(E136:E139)</f>
        <v>870000</v>
      </c>
      <c r="F135" s="61">
        <f>SUM(F136:F139)</f>
        <v>870000</v>
      </c>
      <c r="G135" s="61"/>
      <c r="H135" s="57"/>
      <c r="I135" s="34"/>
      <c r="J135" s="31"/>
      <c r="K135" s="31"/>
    </row>
    <row r="136" spans="1:11" ht="51" x14ac:dyDescent="0.2">
      <c r="A136" s="73" t="s">
        <v>160</v>
      </c>
      <c r="B136" s="16" t="s">
        <v>359</v>
      </c>
      <c r="C136" s="77" t="s">
        <v>358</v>
      </c>
      <c r="D136" s="16" t="s">
        <v>360</v>
      </c>
      <c r="E136" s="17">
        <v>170000</v>
      </c>
      <c r="F136" s="17">
        <v>170000</v>
      </c>
      <c r="G136" s="18">
        <f t="shared" si="1"/>
        <v>1</v>
      </c>
      <c r="H136" s="18">
        <v>1</v>
      </c>
      <c r="I136" s="19">
        <v>1</v>
      </c>
      <c r="J136" s="20" t="s">
        <v>27</v>
      </c>
      <c r="K136" s="21" t="s">
        <v>48</v>
      </c>
    </row>
    <row r="137" spans="1:11" ht="51" x14ac:dyDescent="0.2">
      <c r="A137" s="73" t="s">
        <v>170</v>
      </c>
      <c r="B137" s="55" t="s">
        <v>361</v>
      </c>
      <c r="C137" s="77" t="s">
        <v>358</v>
      </c>
      <c r="D137" s="16" t="s">
        <v>362</v>
      </c>
      <c r="E137" s="17">
        <v>250000</v>
      </c>
      <c r="F137" s="17">
        <v>250000</v>
      </c>
      <c r="G137" s="18">
        <f t="shared" si="1"/>
        <v>1</v>
      </c>
      <c r="H137" s="18">
        <v>1</v>
      </c>
      <c r="I137" s="19">
        <v>1</v>
      </c>
      <c r="J137" s="20" t="s">
        <v>27</v>
      </c>
      <c r="K137" s="21" t="s">
        <v>48</v>
      </c>
    </row>
    <row r="138" spans="1:11" ht="51" x14ac:dyDescent="0.2">
      <c r="A138" s="73" t="s">
        <v>5</v>
      </c>
      <c r="B138" s="16" t="s">
        <v>364</v>
      </c>
      <c r="C138" s="77" t="s">
        <v>363</v>
      </c>
      <c r="D138" s="16" t="s">
        <v>365</v>
      </c>
      <c r="E138" s="17">
        <v>300000</v>
      </c>
      <c r="F138" s="17">
        <v>300000</v>
      </c>
      <c r="G138" s="18">
        <f t="shared" si="1"/>
        <v>1</v>
      </c>
      <c r="H138" s="18">
        <v>1</v>
      </c>
      <c r="I138" s="19">
        <v>1</v>
      </c>
      <c r="J138" s="20" t="s">
        <v>27</v>
      </c>
      <c r="K138" s="21" t="s">
        <v>48</v>
      </c>
    </row>
    <row r="139" spans="1:11" ht="51" x14ac:dyDescent="0.2">
      <c r="A139" s="73" t="s">
        <v>5</v>
      </c>
      <c r="B139" s="16" t="s">
        <v>364</v>
      </c>
      <c r="C139" s="77" t="s">
        <v>363</v>
      </c>
      <c r="D139" s="16" t="s">
        <v>366</v>
      </c>
      <c r="E139" s="17">
        <v>150000</v>
      </c>
      <c r="F139" s="17">
        <v>150000</v>
      </c>
      <c r="G139" s="18">
        <f t="shared" si="1"/>
        <v>1</v>
      </c>
      <c r="H139" s="18">
        <v>1</v>
      </c>
      <c r="I139" s="19">
        <v>1</v>
      </c>
      <c r="J139" s="20" t="s">
        <v>27</v>
      </c>
      <c r="K139" s="21" t="s">
        <v>48</v>
      </c>
    </row>
    <row r="140" spans="1:11" x14ac:dyDescent="0.2">
      <c r="A140" s="36"/>
      <c r="B140" s="37"/>
      <c r="C140" s="77"/>
      <c r="D140" s="38"/>
      <c r="E140" s="39"/>
      <c r="F140" s="40"/>
      <c r="G140" s="41"/>
      <c r="H140" s="41"/>
      <c r="I140" s="42"/>
      <c r="J140" s="43"/>
      <c r="K140" s="44"/>
    </row>
    <row r="141" spans="1:11" x14ac:dyDescent="0.2">
      <c r="A141" s="74" t="s">
        <v>213</v>
      </c>
      <c r="B141" s="45"/>
      <c r="C141" s="45"/>
      <c r="D141" s="45"/>
      <c r="E141" s="46">
        <v>25000</v>
      </c>
      <c r="F141" s="46">
        <v>0</v>
      </c>
      <c r="G141" s="47"/>
      <c r="H141" s="48"/>
      <c r="I141" s="47"/>
      <c r="J141" s="45"/>
      <c r="K141" s="45"/>
    </row>
    <row r="142" spans="1:11" x14ac:dyDescent="0.2">
      <c r="A142" s="36"/>
      <c r="B142" s="37"/>
      <c r="C142" s="77"/>
      <c r="D142" s="38"/>
      <c r="E142" s="39"/>
      <c r="F142" s="40"/>
      <c r="G142" s="41"/>
      <c r="H142" s="41"/>
      <c r="I142" s="42"/>
      <c r="J142" s="43"/>
      <c r="K142" s="44"/>
    </row>
    <row r="143" spans="1:11" x14ac:dyDescent="0.2">
      <c r="A143" s="71" t="s">
        <v>142</v>
      </c>
      <c r="B143" s="25"/>
      <c r="C143" s="25"/>
      <c r="D143" s="26"/>
      <c r="E143" s="50">
        <f>E144+E160</f>
        <v>8504640</v>
      </c>
      <c r="F143" s="50">
        <f>F144+F160</f>
        <v>8062400</v>
      </c>
      <c r="G143" s="28"/>
      <c r="H143" s="29"/>
      <c r="I143" s="28"/>
      <c r="J143" s="26"/>
      <c r="K143" s="26"/>
    </row>
    <row r="144" spans="1:11" x14ac:dyDescent="0.2">
      <c r="A144" s="72" t="s">
        <v>26</v>
      </c>
      <c r="B144" s="51"/>
      <c r="C144" s="51"/>
      <c r="D144" s="53"/>
      <c r="E144" s="62">
        <f>SUM(E145:E158)</f>
        <v>8062400</v>
      </c>
      <c r="F144" s="62">
        <f>SUM(F145:F158)</f>
        <v>8062400</v>
      </c>
      <c r="G144" s="34"/>
      <c r="H144" s="63"/>
      <c r="I144" s="34"/>
      <c r="J144" s="31"/>
      <c r="K144" s="31"/>
    </row>
    <row r="145" spans="1:12" ht="52.5" customHeight="1" x14ac:dyDescent="0.2">
      <c r="A145" s="73" t="s">
        <v>50</v>
      </c>
      <c r="B145" s="16" t="s">
        <v>367</v>
      </c>
      <c r="C145" s="78" t="s">
        <v>159</v>
      </c>
      <c r="D145" s="16" t="s">
        <v>368</v>
      </c>
      <c r="E145" s="17">
        <v>800000</v>
      </c>
      <c r="F145" s="17">
        <v>800000</v>
      </c>
      <c r="G145" s="18">
        <f t="shared" si="1"/>
        <v>1</v>
      </c>
      <c r="H145" s="18">
        <v>1</v>
      </c>
      <c r="I145" s="19">
        <v>1</v>
      </c>
      <c r="J145" s="20" t="s">
        <v>27</v>
      </c>
      <c r="K145" s="21" t="s">
        <v>48</v>
      </c>
    </row>
    <row r="146" spans="1:12" ht="63.75" x14ac:dyDescent="0.2">
      <c r="A146" s="73" t="s">
        <v>151</v>
      </c>
      <c r="B146" s="16" t="s">
        <v>370</v>
      </c>
      <c r="C146" s="78" t="s">
        <v>369</v>
      </c>
      <c r="D146" s="16" t="s">
        <v>371</v>
      </c>
      <c r="E146" s="17">
        <v>1500000</v>
      </c>
      <c r="F146" s="17">
        <v>1500000</v>
      </c>
      <c r="G146" s="18">
        <f t="shared" ref="G146:G209" si="2">+F146/E146</f>
        <v>1</v>
      </c>
      <c r="H146" s="18">
        <v>1</v>
      </c>
      <c r="I146" s="19">
        <v>1</v>
      </c>
      <c r="J146" s="20" t="s">
        <v>27</v>
      </c>
      <c r="K146" s="21" t="s">
        <v>48</v>
      </c>
    </row>
    <row r="147" spans="1:12" ht="76.5" x14ac:dyDescent="0.2">
      <c r="A147" s="73" t="s">
        <v>19</v>
      </c>
      <c r="B147" s="16" t="s">
        <v>372</v>
      </c>
      <c r="C147" s="77" t="s">
        <v>37</v>
      </c>
      <c r="D147" s="16" t="s">
        <v>373</v>
      </c>
      <c r="E147" s="17">
        <v>1000000</v>
      </c>
      <c r="F147" s="17">
        <v>1000000</v>
      </c>
      <c r="G147" s="18">
        <f t="shared" si="2"/>
        <v>1</v>
      </c>
      <c r="H147" s="18">
        <v>1</v>
      </c>
      <c r="I147" s="19">
        <v>1</v>
      </c>
      <c r="J147" s="20" t="s">
        <v>27</v>
      </c>
      <c r="K147" s="21" t="s">
        <v>48</v>
      </c>
    </row>
    <row r="148" spans="1:12" ht="76.5" x14ac:dyDescent="0.2">
      <c r="A148" s="73" t="s">
        <v>344</v>
      </c>
      <c r="B148" s="16" t="s">
        <v>374</v>
      </c>
      <c r="C148" s="78" t="s">
        <v>318</v>
      </c>
      <c r="D148" s="16" t="s">
        <v>375</v>
      </c>
      <c r="E148" s="17">
        <v>550000</v>
      </c>
      <c r="F148" s="17">
        <v>550000</v>
      </c>
      <c r="G148" s="18">
        <f t="shared" si="2"/>
        <v>1</v>
      </c>
      <c r="H148" s="18">
        <v>1</v>
      </c>
      <c r="I148" s="19">
        <v>1</v>
      </c>
      <c r="J148" s="20" t="s">
        <v>27</v>
      </c>
      <c r="K148" s="21" t="s">
        <v>48</v>
      </c>
    </row>
    <row r="149" spans="1:12" s="49" customFormat="1" ht="51" x14ac:dyDescent="0.2">
      <c r="A149" s="73" t="s">
        <v>376</v>
      </c>
      <c r="B149" s="16" t="s">
        <v>377</v>
      </c>
      <c r="C149" s="80" t="s">
        <v>318</v>
      </c>
      <c r="D149" s="16" t="s">
        <v>378</v>
      </c>
      <c r="E149" s="17">
        <v>750000</v>
      </c>
      <c r="F149" s="17">
        <v>750000</v>
      </c>
      <c r="G149" s="18">
        <f t="shared" si="2"/>
        <v>1</v>
      </c>
      <c r="H149" s="18">
        <v>1</v>
      </c>
      <c r="I149" s="19">
        <v>1</v>
      </c>
      <c r="J149" s="20" t="s">
        <v>27</v>
      </c>
      <c r="K149" s="21" t="s">
        <v>48</v>
      </c>
    </row>
    <row r="150" spans="1:12" ht="25.5" x14ac:dyDescent="0.2">
      <c r="A150" s="73" t="s">
        <v>380</v>
      </c>
      <c r="B150" s="16" t="s">
        <v>381</v>
      </c>
      <c r="C150" s="78" t="s">
        <v>379</v>
      </c>
      <c r="D150" s="16" t="s">
        <v>382</v>
      </c>
      <c r="E150" s="17">
        <v>600000</v>
      </c>
      <c r="F150" s="17">
        <v>600000</v>
      </c>
      <c r="G150" s="18">
        <f t="shared" si="2"/>
        <v>1</v>
      </c>
      <c r="H150" s="18">
        <v>1</v>
      </c>
      <c r="I150" s="19">
        <v>1</v>
      </c>
      <c r="J150" s="20" t="s">
        <v>27</v>
      </c>
      <c r="K150" s="21" t="s">
        <v>48</v>
      </c>
    </row>
    <row r="151" spans="1:12" ht="63.75" x14ac:dyDescent="0.2">
      <c r="A151" s="73" t="s">
        <v>383</v>
      </c>
      <c r="B151" s="16" t="s">
        <v>384</v>
      </c>
      <c r="C151" s="77" t="s">
        <v>379</v>
      </c>
      <c r="D151" s="16" t="s">
        <v>385</v>
      </c>
      <c r="E151" s="17">
        <v>300000</v>
      </c>
      <c r="F151" s="17">
        <v>300000</v>
      </c>
      <c r="G151" s="18">
        <f t="shared" si="2"/>
        <v>1</v>
      </c>
      <c r="H151" s="18">
        <v>1</v>
      </c>
      <c r="I151" s="19">
        <v>1</v>
      </c>
      <c r="J151" s="20" t="s">
        <v>27</v>
      </c>
      <c r="K151" s="21" t="s">
        <v>48</v>
      </c>
    </row>
    <row r="152" spans="1:12" ht="76.5" x14ac:dyDescent="0.2">
      <c r="A152" s="73" t="s">
        <v>208</v>
      </c>
      <c r="B152" s="16" t="s">
        <v>384</v>
      </c>
      <c r="C152" s="77" t="s">
        <v>379</v>
      </c>
      <c r="D152" s="16" t="s">
        <v>386</v>
      </c>
      <c r="E152" s="17">
        <v>500000</v>
      </c>
      <c r="F152" s="17">
        <v>500000</v>
      </c>
      <c r="G152" s="18">
        <f t="shared" si="2"/>
        <v>1</v>
      </c>
      <c r="H152" s="18">
        <v>1</v>
      </c>
      <c r="I152" s="19">
        <v>1</v>
      </c>
      <c r="J152" s="20" t="s">
        <v>27</v>
      </c>
      <c r="K152" s="21" t="s">
        <v>48</v>
      </c>
    </row>
    <row r="153" spans="1:12" ht="51" x14ac:dyDescent="0.2">
      <c r="A153" s="73" t="s">
        <v>387</v>
      </c>
      <c r="B153" s="16" t="s">
        <v>384</v>
      </c>
      <c r="C153" s="77" t="s">
        <v>379</v>
      </c>
      <c r="D153" s="16" t="s">
        <v>388</v>
      </c>
      <c r="E153" s="17">
        <v>350000</v>
      </c>
      <c r="F153" s="17">
        <v>350000</v>
      </c>
      <c r="G153" s="18">
        <f t="shared" si="2"/>
        <v>1</v>
      </c>
      <c r="H153" s="18">
        <v>1</v>
      </c>
      <c r="I153" s="19">
        <v>1</v>
      </c>
      <c r="J153" s="20" t="s">
        <v>27</v>
      </c>
      <c r="K153" s="21" t="s">
        <v>48</v>
      </c>
    </row>
    <row r="154" spans="1:12" ht="63.75" x14ac:dyDescent="0.2">
      <c r="A154" s="73" t="s">
        <v>389</v>
      </c>
      <c r="B154" s="16" t="s">
        <v>390</v>
      </c>
      <c r="C154" s="77" t="s">
        <v>318</v>
      </c>
      <c r="D154" s="16" t="s">
        <v>391</v>
      </c>
      <c r="E154" s="17">
        <v>270000</v>
      </c>
      <c r="F154" s="17">
        <v>270000</v>
      </c>
      <c r="G154" s="18">
        <f t="shared" si="2"/>
        <v>1</v>
      </c>
      <c r="H154" s="18">
        <v>1</v>
      </c>
      <c r="I154" s="19">
        <v>1</v>
      </c>
      <c r="J154" s="20" t="s">
        <v>27</v>
      </c>
      <c r="K154" s="21" t="s">
        <v>48</v>
      </c>
    </row>
    <row r="155" spans="1:12" ht="102" x14ac:dyDescent="0.2">
      <c r="A155" s="73" t="s">
        <v>392</v>
      </c>
      <c r="B155" s="16" t="s">
        <v>384</v>
      </c>
      <c r="C155" s="77" t="s">
        <v>379</v>
      </c>
      <c r="D155" s="16" t="s">
        <v>393</v>
      </c>
      <c r="E155" s="17">
        <v>100000</v>
      </c>
      <c r="F155" s="17">
        <v>100000</v>
      </c>
      <c r="G155" s="18">
        <f t="shared" si="2"/>
        <v>1</v>
      </c>
      <c r="H155" s="18">
        <v>1</v>
      </c>
      <c r="I155" s="19">
        <v>1</v>
      </c>
      <c r="J155" s="20" t="s">
        <v>27</v>
      </c>
      <c r="K155" s="21" t="s">
        <v>48</v>
      </c>
    </row>
    <row r="156" spans="1:12" ht="38.25" x14ac:dyDescent="0.2">
      <c r="A156" s="73" t="s">
        <v>394</v>
      </c>
      <c r="B156" s="16" t="s">
        <v>384</v>
      </c>
      <c r="C156" s="77" t="s">
        <v>379</v>
      </c>
      <c r="D156" s="16" t="s">
        <v>395</v>
      </c>
      <c r="E156" s="17">
        <v>142400</v>
      </c>
      <c r="F156" s="17">
        <v>142400</v>
      </c>
      <c r="G156" s="18">
        <f t="shared" si="2"/>
        <v>1</v>
      </c>
      <c r="H156" s="18">
        <v>1</v>
      </c>
      <c r="I156" s="19">
        <v>1</v>
      </c>
      <c r="J156" s="20" t="s">
        <v>27</v>
      </c>
      <c r="K156" s="21" t="s">
        <v>48</v>
      </c>
    </row>
    <row r="157" spans="1:12" ht="51" x14ac:dyDescent="0.2">
      <c r="A157" s="73" t="s">
        <v>397</v>
      </c>
      <c r="B157" s="16" t="s">
        <v>398</v>
      </c>
      <c r="C157" s="78" t="s">
        <v>396</v>
      </c>
      <c r="D157" s="16" t="s">
        <v>399</v>
      </c>
      <c r="E157" s="17">
        <v>300000</v>
      </c>
      <c r="F157" s="17">
        <v>300000</v>
      </c>
      <c r="G157" s="18">
        <f t="shared" si="2"/>
        <v>1</v>
      </c>
      <c r="H157" s="18">
        <v>1</v>
      </c>
      <c r="I157" s="19">
        <v>1</v>
      </c>
      <c r="J157" s="20" t="s">
        <v>27</v>
      </c>
      <c r="K157" s="21" t="s">
        <v>48</v>
      </c>
    </row>
    <row r="158" spans="1:12" ht="51" x14ac:dyDescent="0.2">
      <c r="A158" s="73" t="s">
        <v>400</v>
      </c>
      <c r="B158" s="16" t="s">
        <v>401</v>
      </c>
      <c r="C158" s="77" t="s">
        <v>159</v>
      </c>
      <c r="D158" s="16" t="s">
        <v>402</v>
      </c>
      <c r="E158" s="17">
        <v>900000</v>
      </c>
      <c r="F158" s="17">
        <v>900000</v>
      </c>
      <c r="G158" s="18">
        <f t="shared" si="2"/>
        <v>1</v>
      </c>
      <c r="H158" s="18">
        <v>1</v>
      </c>
      <c r="I158" s="19">
        <v>1</v>
      </c>
      <c r="J158" s="20" t="s">
        <v>27</v>
      </c>
      <c r="K158" s="21" t="s">
        <v>48</v>
      </c>
      <c r="L158" s="64"/>
    </row>
    <row r="159" spans="1:12" x14ac:dyDescent="0.2">
      <c r="A159" s="36"/>
      <c r="B159" s="37"/>
      <c r="C159" s="77"/>
      <c r="D159" s="38"/>
      <c r="E159" s="39"/>
      <c r="F159" s="40"/>
      <c r="G159" s="41"/>
      <c r="H159" s="41"/>
      <c r="I159" s="42"/>
      <c r="J159" s="43"/>
      <c r="K159" s="44"/>
    </row>
    <row r="160" spans="1:12" x14ac:dyDescent="0.2">
      <c r="A160" s="74" t="s">
        <v>213</v>
      </c>
      <c r="B160" s="45"/>
      <c r="C160" s="45"/>
      <c r="D160" s="45"/>
      <c r="E160" s="46">
        <v>442240</v>
      </c>
      <c r="F160" s="46">
        <v>0</v>
      </c>
      <c r="G160" s="65"/>
      <c r="H160" s="48"/>
      <c r="I160" s="47"/>
      <c r="J160" s="45"/>
      <c r="K160" s="45"/>
    </row>
    <row r="161" spans="1:11" x14ac:dyDescent="0.2">
      <c r="A161" s="36"/>
      <c r="B161" s="37"/>
      <c r="C161" s="77"/>
      <c r="D161" s="38"/>
      <c r="E161" s="39"/>
      <c r="F161" s="40"/>
      <c r="G161" s="41"/>
      <c r="H161" s="41"/>
      <c r="I161" s="42"/>
      <c r="J161" s="43"/>
      <c r="K161" s="44"/>
    </row>
    <row r="162" spans="1:11" x14ac:dyDescent="0.2">
      <c r="A162" s="71" t="s">
        <v>143</v>
      </c>
      <c r="B162" s="25"/>
      <c r="C162" s="25"/>
      <c r="D162" s="26"/>
      <c r="E162" s="50">
        <f>E163+E202</f>
        <v>17069508</v>
      </c>
      <c r="F162" s="50">
        <f>F163+F202</f>
        <v>15591610</v>
      </c>
      <c r="G162" s="66"/>
      <c r="H162" s="29"/>
      <c r="I162" s="28"/>
      <c r="J162" s="26"/>
      <c r="K162" s="26"/>
    </row>
    <row r="163" spans="1:11" x14ac:dyDescent="0.2">
      <c r="A163" s="72" t="s">
        <v>26</v>
      </c>
      <c r="B163" s="51"/>
      <c r="C163" s="51"/>
      <c r="D163" s="31"/>
      <c r="E163" s="52">
        <f>SUM(E164:E200)</f>
        <v>16181610</v>
      </c>
      <c r="F163" s="52">
        <f>SUM(F164:F200)</f>
        <v>15591610</v>
      </c>
      <c r="G163" s="59"/>
      <c r="H163" s="59"/>
      <c r="I163" s="34"/>
      <c r="J163" s="31"/>
      <c r="K163" s="31"/>
    </row>
    <row r="164" spans="1:11" ht="51" x14ac:dyDescent="0.2">
      <c r="A164" s="73" t="s">
        <v>45</v>
      </c>
      <c r="B164" s="16" t="s">
        <v>46</v>
      </c>
      <c r="C164" s="77" t="s">
        <v>44</v>
      </c>
      <c r="D164" s="15" t="s">
        <v>47</v>
      </c>
      <c r="E164" s="17">
        <v>350000</v>
      </c>
      <c r="F164" s="17">
        <v>350000</v>
      </c>
      <c r="G164" s="18">
        <f t="shared" si="2"/>
        <v>1</v>
      </c>
      <c r="H164" s="18">
        <v>1</v>
      </c>
      <c r="I164" s="19">
        <v>1</v>
      </c>
      <c r="J164" s="20" t="s">
        <v>27</v>
      </c>
      <c r="K164" s="21" t="s">
        <v>48</v>
      </c>
    </row>
    <row r="165" spans="1:11" ht="51" x14ac:dyDescent="0.2">
      <c r="A165" s="73" t="s">
        <v>50</v>
      </c>
      <c r="B165" s="16" t="s">
        <v>51</v>
      </c>
      <c r="C165" s="77" t="s">
        <v>49</v>
      </c>
      <c r="D165" s="16" t="s">
        <v>52</v>
      </c>
      <c r="E165" s="17">
        <v>440000</v>
      </c>
      <c r="F165" s="17">
        <v>440000</v>
      </c>
      <c r="G165" s="18">
        <f t="shared" si="2"/>
        <v>1</v>
      </c>
      <c r="H165" s="18">
        <v>1</v>
      </c>
      <c r="I165" s="19">
        <v>1</v>
      </c>
      <c r="J165" s="20" t="s">
        <v>27</v>
      </c>
      <c r="K165" s="21" t="s">
        <v>48</v>
      </c>
    </row>
    <row r="166" spans="1:11" ht="63.75" x14ac:dyDescent="0.2">
      <c r="A166" s="73" t="s">
        <v>53</v>
      </c>
      <c r="B166" s="16" t="s">
        <v>54</v>
      </c>
      <c r="C166" s="77" t="s">
        <v>49</v>
      </c>
      <c r="D166" s="15" t="s">
        <v>55</v>
      </c>
      <c r="E166" s="17">
        <v>395000</v>
      </c>
      <c r="F166" s="17">
        <v>395000</v>
      </c>
      <c r="G166" s="18">
        <f t="shared" si="2"/>
        <v>1</v>
      </c>
      <c r="H166" s="18">
        <v>1</v>
      </c>
      <c r="I166" s="19">
        <v>1</v>
      </c>
      <c r="J166" s="20" t="s">
        <v>27</v>
      </c>
      <c r="K166" s="21" t="s">
        <v>48</v>
      </c>
    </row>
    <row r="167" spans="1:11" ht="76.5" x14ac:dyDescent="0.2">
      <c r="A167" s="73" t="s">
        <v>45</v>
      </c>
      <c r="B167" s="16" t="s">
        <v>54</v>
      </c>
      <c r="C167" s="77" t="s">
        <v>49</v>
      </c>
      <c r="D167" s="16" t="s">
        <v>56</v>
      </c>
      <c r="E167" s="17">
        <v>540000</v>
      </c>
      <c r="F167" s="17">
        <v>540000</v>
      </c>
      <c r="G167" s="18">
        <f t="shared" si="2"/>
        <v>1</v>
      </c>
      <c r="H167" s="18">
        <v>1</v>
      </c>
      <c r="I167" s="19">
        <v>1</v>
      </c>
      <c r="J167" s="20" t="s">
        <v>27</v>
      </c>
      <c r="K167" s="21" t="s">
        <v>48</v>
      </c>
    </row>
    <row r="168" spans="1:11" ht="51" x14ac:dyDescent="0.2">
      <c r="A168" s="73" t="s">
        <v>45</v>
      </c>
      <c r="B168" s="16" t="s">
        <v>57</v>
      </c>
      <c r="C168" s="78" t="s">
        <v>49</v>
      </c>
      <c r="D168" s="16" t="s">
        <v>58</v>
      </c>
      <c r="E168" s="17">
        <v>440000</v>
      </c>
      <c r="F168" s="17">
        <v>440000</v>
      </c>
      <c r="G168" s="18">
        <f t="shared" si="2"/>
        <v>1</v>
      </c>
      <c r="H168" s="18">
        <v>1</v>
      </c>
      <c r="I168" s="19">
        <v>1</v>
      </c>
      <c r="J168" s="20" t="s">
        <v>27</v>
      </c>
      <c r="K168" s="21" t="s">
        <v>48</v>
      </c>
    </row>
    <row r="169" spans="1:11" ht="63.75" x14ac:dyDescent="0.2">
      <c r="A169" s="73" t="s">
        <v>45</v>
      </c>
      <c r="B169" s="16" t="s">
        <v>59</v>
      </c>
      <c r="C169" s="77" t="s">
        <v>49</v>
      </c>
      <c r="D169" s="16" t="s">
        <v>60</v>
      </c>
      <c r="E169" s="17">
        <v>300000</v>
      </c>
      <c r="F169" s="17">
        <v>300000</v>
      </c>
      <c r="G169" s="18">
        <f t="shared" si="2"/>
        <v>1</v>
      </c>
      <c r="H169" s="18">
        <v>1</v>
      </c>
      <c r="I169" s="19">
        <v>1</v>
      </c>
      <c r="J169" s="20" t="s">
        <v>27</v>
      </c>
      <c r="K169" s="21" t="s">
        <v>48</v>
      </c>
    </row>
    <row r="170" spans="1:11" ht="51" x14ac:dyDescent="0.2">
      <c r="A170" s="73" t="s">
        <v>61</v>
      </c>
      <c r="B170" s="16" t="s">
        <v>59</v>
      </c>
      <c r="C170" s="77" t="s">
        <v>49</v>
      </c>
      <c r="D170" s="16" t="s">
        <v>62</v>
      </c>
      <c r="E170" s="17">
        <v>350000</v>
      </c>
      <c r="F170" s="17">
        <v>350000</v>
      </c>
      <c r="G170" s="18">
        <f t="shared" si="2"/>
        <v>1</v>
      </c>
      <c r="H170" s="18">
        <v>1</v>
      </c>
      <c r="I170" s="19">
        <v>1</v>
      </c>
      <c r="J170" s="20" t="s">
        <v>27</v>
      </c>
      <c r="K170" s="21" t="s">
        <v>48</v>
      </c>
    </row>
    <row r="171" spans="1:11" ht="38.25" x14ac:dyDescent="0.2">
      <c r="A171" s="73" t="s">
        <v>63</v>
      </c>
      <c r="B171" s="16" t="s">
        <v>64</v>
      </c>
      <c r="C171" s="78" t="s">
        <v>49</v>
      </c>
      <c r="D171" s="16" t="s">
        <v>65</v>
      </c>
      <c r="E171" s="17">
        <v>600000</v>
      </c>
      <c r="F171" s="17">
        <v>600000</v>
      </c>
      <c r="G171" s="18">
        <f t="shared" si="2"/>
        <v>1</v>
      </c>
      <c r="H171" s="18">
        <v>1</v>
      </c>
      <c r="I171" s="19">
        <v>1</v>
      </c>
      <c r="J171" s="20" t="s">
        <v>27</v>
      </c>
      <c r="K171" s="21" t="s">
        <v>48</v>
      </c>
    </row>
    <row r="172" spans="1:11" ht="51" x14ac:dyDescent="0.2">
      <c r="A172" s="73" t="s">
        <v>66</v>
      </c>
      <c r="B172" s="16" t="s">
        <v>67</v>
      </c>
      <c r="C172" s="78" t="s">
        <v>49</v>
      </c>
      <c r="D172" s="15" t="s">
        <v>68</v>
      </c>
      <c r="E172" s="17">
        <v>595000</v>
      </c>
      <c r="F172" s="17">
        <v>595000</v>
      </c>
      <c r="G172" s="18">
        <f t="shared" si="2"/>
        <v>1</v>
      </c>
      <c r="H172" s="18">
        <v>1</v>
      </c>
      <c r="I172" s="19">
        <v>1</v>
      </c>
      <c r="J172" s="20" t="s">
        <v>27</v>
      </c>
      <c r="K172" s="21" t="s">
        <v>48</v>
      </c>
    </row>
    <row r="173" spans="1:11" ht="63.75" x14ac:dyDescent="0.2">
      <c r="A173" s="73" t="s">
        <v>69</v>
      </c>
      <c r="B173" s="16" t="s">
        <v>70</v>
      </c>
      <c r="C173" s="77" t="s">
        <v>49</v>
      </c>
      <c r="D173" s="16" t="s">
        <v>71</v>
      </c>
      <c r="E173" s="17">
        <v>275000</v>
      </c>
      <c r="F173" s="17">
        <v>275000</v>
      </c>
      <c r="G173" s="18">
        <f t="shared" si="2"/>
        <v>1</v>
      </c>
      <c r="H173" s="18">
        <v>1</v>
      </c>
      <c r="I173" s="19">
        <v>1</v>
      </c>
      <c r="J173" s="20" t="s">
        <v>27</v>
      </c>
      <c r="K173" s="21" t="s">
        <v>48</v>
      </c>
    </row>
    <row r="174" spans="1:11" ht="63.75" x14ac:dyDescent="0.2">
      <c r="A174" s="73" t="s">
        <v>45</v>
      </c>
      <c r="B174" s="16" t="s">
        <v>70</v>
      </c>
      <c r="C174" s="77" t="s">
        <v>49</v>
      </c>
      <c r="D174" s="16" t="s">
        <v>72</v>
      </c>
      <c r="E174" s="17">
        <v>350000</v>
      </c>
      <c r="F174" s="17">
        <v>350000</v>
      </c>
      <c r="G174" s="18">
        <f t="shared" si="2"/>
        <v>1</v>
      </c>
      <c r="H174" s="18">
        <v>1</v>
      </c>
      <c r="I174" s="19">
        <v>1</v>
      </c>
      <c r="J174" s="20" t="s">
        <v>27</v>
      </c>
      <c r="K174" s="21" t="s">
        <v>48</v>
      </c>
    </row>
    <row r="175" spans="1:11" ht="51" x14ac:dyDescent="0.2">
      <c r="A175" s="73" t="s">
        <v>73</v>
      </c>
      <c r="B175" s="16" t="s">
        <v>36</v>
      </c>
      <c r="C175" s="77" t="s">
        <v>49</v>
      </c>
      <c r="D175" s="16" t="s">
        <v>74</v>
      </c>
      <c r="E175" s="17">
        <v>430000</v>
      </c>
      <c r="F175" s="17">
        <v>430000</v>
      </c>
      <c r="G175" s="18">
        <f t="shared" si="2"/>
        <v>1</v>
      </c>
      <c r="H175" s="18">
        <v>1</v>
      </c>
      <c r="I175" s="19">
        <v>1</v>
      </c>
      <c r="J175" s="20" t="s">
        <v>27</v>
      </c>
      <c r="K175" s="21" t="s">
        <v>48</v>
      </c>
    </row>
    <row r="176" spans="1:11" ht="25.5" x14ac:dyDescent="0.2">
      <c r="A176" s="73" t="s">
        <v>75</v>
      </c>
      <c r="B176" s="16" t="s">
        <v>76</v>
      </c>
      <c r="C176" s="77" t="s">
        <v>44</v>
      </c>
      <c r="D176" s="15" t="s">
        <v>77</v>
      </c>
      <c r="E176" s="17">
        <v>299000</v>
      </c>
      <c r="F176" s="17">
        <v>299000</v>
      </c>
      <c r="G176" s="18">
        <f t="shared" si="2"/>
        <v>1</v>
      </c>
      <c r="H176" s="18">
        <v>1</v>
      </c>
      <c r="I176" s="19">
        <v>1</v>
      </c>
      <c r="J176" s="20" t="s">
        <v>27</v>
      </c>
      <c r="K176" s="21" t="s">
        <v>48</v>
      </c>
    </row>
    <row r="177" spans="1:11" ht="76.5" x14ac:dyDescent="0.2">
      <c r="A177" s="73" t="s">
        <v>79</v>
      </c>
      <c r="B177" s="16" t="s">
        <v>80</v>
      </c>
      <c r="C177" s="78" t="s">
        <v>78</v>
      </c>
      <c r="D177" s="16" t="s">
        <v>81</v>
      </c>
      <c r="E177" s="17">
        <v>300000</v>
      </c>
      <c r="F177" s="17">
        <v>300000</v>
      </c>
      <c r="G177" s="18">
        <f t="shared" si="2"/>
        <v>1</v>
      </c>
      <c r="H177" s="18">
        <v>1</v>
      </c>
      <c r="I177" s="19">
        <v>1</v>
      </c>
      <c r="J177" s="20" t="s">
        <v>27</v>
      </c>
      <c r="K177" s="21" t="s">
        <v>48</v>
      </c>
    </row>
    <row r="178" spans="1:11" ht="63.75" x14ac:dyDescent="0.2">
      <c r="A178" s="73" t="s">
        <v>82</v>
      </c>
      <c r="B178" s="16" t="s">
        <v>83</v>
      </c>
      <c r="C178" s="78" t="s">
        <v>49</v>
      </c>
      <c r="D178" s="16" t="s">
        <v>84</v>
      </c>
      <c r="E178" s="17">
        <v>1000000</v>
      </c>
      <c r="F178" s="17">
        <v>1000000</v>
      </c>
      <c r="G178" s="18">
        <f t="shared" si="2"/>
        <v>1</v>
      </c>
      <c r="H178" s="18">
        <v>1</v>
      </c>
      <c r="I178" s="19">
        <v>1</v>
      </c>
      <c r="J178" s="20" t="s">
        <v>27</v>
      </c>
      <c r="K178" s="21" t="s">
        <v>48</v>
      </c>
    </row>
    <row r="179" spans="1:11" ht="63.75" x14ac:dyDescent="0.2">
      <c r="A179" s="73" t="s">
        <v>45</v>
      </c>
      <c r="B179" s="16" t="s">
        <v>85</v>
      </c>
      <c r="C179" s="78" t="s">
        <v>49</v>
      </c>
      <c r="D179" s="16" t="s">
        <v>86</v>
      </c>
      <c r="E179" s="17">
        <v>700000</v>
      </c>
      <c r="F179" s="17">
        <v>700000</v>
      </c>
      <c r="G179" s="18">
        <f t="shared" si="2"/>
        <v>1</v>
      </c>
      <c r="H179" s="18">
        <v>1</v>
      </c>
      <c r="I179" s="19">
        <v>1</v>
      </c>
      <c r="J179" s="20" t="s">
        <v>27</v>
      </c>
      <c r="K179" s="21" t="s">
        <v>48</v>
      </c>
    </row>
    <row r="180" spans="1:11" ht="63.75" x14ac:dyDescent="0.2">
      <c r="A180" s="73" t="s">
        <v>50</v>
      </c>
      <c r="B180" s="16" t="s">
        <v>88</v>
      </c>
      <c r="C180" s="78" t="s">
        <v>87</v>
      </c>
      <c r="D180" s="16" t="s">
        <v>89</v>
      </c>
      <c r="E180" s="17">
        <v>500000</v>
      </c>
      <c r="F180" s="17">
        <v>500000</v>
      </c>
      <c r="G180" s="18">
        <f t="shared" si="2"/>
        <v>1</v>
      </c>
      <c r="H180" s="18">
        <v>1</v>
      </c>
      <c r="I180" s="19">
        <v>1</v>
      </c>
      <c r="J180" s="20" t="s">
        <v>27</v>
      </c>
      <c r="K180" s="21" t="s">
        <v>48</v>
      </c>
    </row>
    <row r="181" spans="1:11" ht="38.25" x14ac:dyDescent="0.2">
      <c r="A181" s="73" t="s">
        <v>69</v>
      </c>
      <c r="B181" s="16" t="s">
        <v>91</v>
      </c>
      <c r="C181" s="78" t="s">
        <v>90</v>
      </c>
      <c r="D181" s="16" t="s">
        <v>92</v>
      </c>
      <c r="E181" s="17">
        <v>950000</v>
      </c>
      <c r="F181" s="17">
        <v>950000</v>
      </c>
      <c r="G181" s="18">
        <f t="shared" si="2"/>
        <v>1</v>
      </c>
      <c r="H181" s="18">
        <v>1</v>
      </c>
      <c r="I181" s="19">
        <v>1</v>
      </c>
      <c r="J181" s="20" t="s">
        <v>27</v>
      </c>
      <c r="K181" s="21" t="s">
        <v>48</v>
      </c>
    </row>
    <row r="182" spans="1:11" ht="51" x14ac:dyDescent="0.2">
      <c r="A182" s="73" t="s">
        <v>63</v>
      </c>
      <c r="B182" s="16" t="s">
        <v>93</v>
      </c>
      <c r="C182" s="77" t="s">
        <v>49</v>
      </c>
      <c r="D182" s="16" t="s">
        <v>94</v>
      </c>
      <c r="E182" s="17">
        <v>280000</v>
      </c>
      <c r="F182" s="17">
        <v>280000</v>
      </c>
      <c r="G182" s="18">
        <f t="shared" si="2"/>
        <v>1</v>
      </c>
      <c r="H182" s="18">
        <v>1</v>
      </c>
      <c r="I182" s="19">
        <v>1</v>
      </c>
      <c r="J182" s="20" t="s">
        <v>27</v>
      </c>
      <c r="K182" s="21" t="s">
        <v>48</v>
      </c>
    </row>
    <row r="183" spans="1:11" ht="38.25" x14ac:dyDescent="0.2">
      <c r="A183" s="73" t="s">
        <v>63</v>
      </c>
      <c r="B183" s="16" t="s">
        <v>95</v>
      </c>
      <c r="C183" s="77" t="s">
        <v>44</v>
      </c>
      <c r="D183" s="16" t="s">
        <v>96</v>
      </c>
      <c r="E183" s="17">
        <v>300000</v>
      </c>
      <c r="F183" s="17">
        <v>300000</v>
      </c>
      <c r="G183" s="18">
        <f t="shared" si="2"/>
        <v>1</v>
      </c>
      <c r="H183" s="18">
        <v>1</v>
      </c>
      <c r="I183" s="19">
        <v>1</v>
      </c>
      <c r="J183" s="20" t="s">
        <v>27</v>
      </c>
      <c r="K183" s="21" t="s">
        <v>48</v>
      </c>
    </row>
    <row r="184" spans="1:11" ht="38.25" x14ac:dyDescent="0.2">
      <c r="A184" s="73" t="s">
        <v>61</v>
      </c>
      <c r="B184" s="16" t="s">
        <v>97</v>
      </c>
      <c r="C184" s="77" t="s">
        <v>44</v>
      </c>
      <c r="D184" s="16" t="s">
        <v>98</v>
      </c>
      <c r="E184" s="17">
        <v>250000</v>
      </c>
      <c r="F184" s="17">
        <v>250000</v>
      </c>
      <c r="G184" s="18">
        <f t="shared" si="2"/>
        <v>1</v>
      </c>
      <c r="H184" s="18">
        <v>1</v>
      </c>
      <c r="I184" s="19">
        <v>1</v>
      </c>
      <c r="J184" s="20" t="s">
        <v>27</v>
      </c>
      <c r="K184" s="21" t="s">
        <v>48</v>
      </c>
    </row>
    <row r="185" spans="1:11" ht="63.75" x14ac:dyDescent="0.2">
      <c r="A185" s="73" t="s">
        <v>99</v>
      </c>
      <c r="B185" s="16" t="s">
        <v>100</v>
      </c>
      <c r="C185" s="77" t="s">
        <v>49</v>
      </c>
      <c r="D185" s="15" t="s">
        <v>101</v>
      </c>
      <c r="E185" s="17">
        <v>970000</v>
      </c>
      <c r="F185" s="17">
        <v>970000</v>
      </c>
      <c r="G185" s="18">
        <f t="shared" si="2"/>
        <v>1</v>
      </c>
      <c r="H185" s="18">
        <v>1</v>
      </c>
      <c r="I185" s="19">
        <v>1</v>
      </c>
      <c r="J185" s="20" t="s">
        <v>27</v>
      </c>
      <c r="K185" s="21" t="s">
        <v>48</v>
      </c>
    </row>
    <row r="186" spans="1:11" ht="76.5" x14ac:dyDescent="0.2">
      <c r="A186" s="73" t="s">
        <v>102</v>
      </c>
      <c r="B186" s="16" t="s">
        <v>103</v>
      </c>
      <c r="C186" s="78" t="s">
        <v>44</v>
      </c>
      <c r="D186" s="15" t="s">
        <v>104</v>
      </c>
      <c r="E186" s="17">
        <v>499960</v>
      </c>
      <c r="F186" s="17">
        <v>499960</v>
      </c>
      <c r="G186" s="18">
        <f t="shared" si="2"/>
        <v>1</v>
      </c>
      <c r="H186" s="18">
        <v>1</v>
      </c>
      <c r="I186" s="19">
        <v>1</v>
      </c>
      <c r="J186" s="20" t="s">
        <v>27</v>
      </c>
      <c r="K186" s="21" t="s">
        <v>48</v>
      </c>
    </row>
    <row r="187" spans="1:11" ht="25.5" x14ac:dyDescent="0.2">
      <c r="A187" s="73" t="s">
        <v>61</v>
      </c>
      <c r="B187" s="16" t="s">
        <v>105</v>
      </c>
      <c r="C187" s="78" t="s">
        <v>44</v>
      </c>
      <c r="D187" s="16" t="s">
        <v>106</v>
      </c>
      <c r="E187" s="17">
        <v>284450</v>
      </c>
      <c r="F187" s="17">
        <v>284450</v>
      </c>
      <c r="G187" s="18">
        <f t="shared" si="2"/>
        <v>1</v>
      </c>
      <c r="H187" s="18">
        <v>1</v>
      </c>
      <c r="I187" s="19">
        <v>1</v>
      </c>
      <c r="J187" s="20" t="s">
        <v>27</v>
      </c>
      <c r="K187" s="21" t="s">
        <v>48</v>
      </c>
    </row>
    <row r="188" spans="1:11" ht="25.5" x14ac:dyDescent="0.2">
      <c r="A188" s="73" t="s">
        <v>82</v>
      </c>
      <c r="B188" s="16" t="s">
        <v>107</v>
      </c>
      <c r="C188" s="77" t="s">
        <v>44</v>
      </c>
      <c r="D188" s="16" t="s">
        <v>108</v>
      </c>
      <c r="E188" s="17">
        <v>200000</v>
      </c>
      <c r="F188" s="17">
        <v>200000</v>
      </c>
      <c r="G188" s="18">
        <f t="shared" si="2"/>
        <v>1</v>
      </c>
      <c r="H188" s="18">
        <v>1</v>
      </c>
      <c r="I188" s="19">
        <v>1</v>
      </c>
      <c r="J188" s="20" t="s">
        <v>27</v>
      </c>
      <c r="K188" s="21" t="s">
        <v>48</v>
      </c>
    </row>
    <row r="189" spans="1:11" ht="63.75" x14ac:dyDescent="0.2">
      <c r="A189" s="84" t="s">
        <v>109</v>
      </c>
      <c r="B189" s="85" t="s">
        <v>110</v>
      </c>
      <c r="C189" s="78" t="s">
        <v>44</v>
      </c>
      <c r="D189" s="85" t="s">
        <v>111</v>
      </c>
      <c r="E189" s="17">
        <v>350000</v>
      </c>
      <c r="F189" s="86" t="s">
        <v>9</v>
      </c>
      <c r="G189" s="86"/>
      <c r="H189" s="86" t="s">
        <v>9</v>
      </c>
      <c r="I189" s="87" t="s">
        <v>9</v>
      </c>
      <c r="J189" s="87" t="s">
        <v>9</v>
      </c>
      <c r="K189" s="87" t="s">
        <v>9</v>
      </c>
    </row>
    <row r="190" spans="1:11" ht="51" x14ac:dyDescent="0.2">
      <c r="A190" s="73" t="s">
        <v>82</v>
      </c>
      <c r="B190" s="16" t="s">
        <v>112</v>
      </c>
      <c r="C190" s="77" t="s">
        <v>49</v>
      </c>
      <c r="D190" s="16" t="s">
        <v>113</v>
      </c>
      <c r="E190" s="17">
        <v>330000</v>
      </c>
      <c r="F190" s="17">
        <v>330000</v>
      </c>
      <c r="G190" s="18">
        <f t="shared" si="2"/>
        <v>1</v>
      </c>
      <c r="H190" s="18">
        <v>1</v>
      </c>
      <c r="I190" s="19">
        <v>1</v>
      </c>
      <c r="J190" s="20" t="s">
        <v>27</v>
      </c>
      <c r="K190" s="21" t="s">
        <v>48</v>
      </c>
    </row>
    <row r="191" spans="1:11" ht="51" x14ac:dyDescent="0.2">
      <c r="A191" s="73" t="s">
        <v>114</v>
      </c>
      <c r="B191" s="16" t="s">
        <v>115</v>
      </c>
      <c r="C191" s="78" t="s">
        <v>44</v>
      </c>
      <c r="D191" s="16" t="s">
        <v>116</v>
      </c>
      <c r="E191" s="17">
        <v>350000</v>
      </c>
      <c r="F191" s="17">
        <v>350000</v>
      </c>
      <c r="G191" s="18">
        <f t="shared" si="2"/>
        <v>1</v>
      </c>
      <c r="H191" s="18">
        <v>1</v>
      </c>
      <c r="I191" s="19">
        <v>1</v>
      </c>
      <c r="J191" s="20" t="s">
        <v>27</v>
      </c>
      <c r="K191" s="21" t="s">
        <v>48</v>
      </c>
    </row>
    <row r="192" spans="1:11" ht="38.25" x14ac:dyDescent="0.2">
      <c r="A192" s="73" t="s">
        <v>117</v>
      </c>
      <c r="B192" s="16" t="s">
        <v>118</v>
      </c>
      <c r="C192" s="77" t="s">
        <v>49</v>
      </c>
      <c r="D192" s="16" t="s">
        <v>119</v>
      </c>
      <c r="E192" s="17">
        <v>420000</v>
      </c>
      <c r="F192" s="17">
        <v>420000</v>
      </c>
      <c r="G192" s="18">
        <f t="shared" si="2"/>
        <v>1</v>
      </c>
      <c r="H192" s="18">
        <v>1</v>
      </c>
      <c r="I192" s="19">
        <v>1</v>
      </c>
      <c r="J192" s="20" t="s">
        <v>27</v>
      </c>
      <c r="K192" s="21" t="s">
        <v>48</v>
      </c>
    </row>
    <row r="193" spans="1:11" ht="38.25" x14ac:dyDescent="0.2">
      <c r="A193" s="73" t="s">
        <v>120</v>
      </c>
      <c r="B193" s="16" t="s">
        <v>121</v>
      </c>
      <c r="C193" s="78" t="s">
        <v>49</v>
      </c>
      <c r="D193" s="16" t="s">
        <v>122</v>
      </c>
      <c r="E193" s="17">
        <v>480000</v>
      </c>
      <c r="F193" s="17">
        <v>480000</v>
      </c>
      <c r="G193" s="18">
        <f t="shared" si="2"/>
        <v>1</v>
      </c>
      <c r="H193" s="18">
        <v>1</v>
      </c>
      <c r="I193" s="19">
        <v>1</v>
      </c>
      <c r="J193" s="20" t="s">
        <v>27</v>
      </c>
      <c r="K193" s="21" t="s">
        <v>48</v>
      </c>
    </row>
    <row r="194" spans="1:11" ht="51" x14ac:dyDescent="0.2">
      <c r="A194" s="73" t="s">
        <v>120</v>
      </c>
      <c r="B194" s="16" t="s">
        <v>123</v>
      </c>
      <c r="C194" s="77" t="s">
        <v>49</v>
      </c>
      <c r="D194" s="16" t="s">
        <v>124</v>
      </c>
      <c r="E194" s="17">
        <v>480000</v>
      </c>
      <c r="F194" s="17">
        <v>480000</v>
      </c>
      <c r="G194" s="18">
        <f t="shared" si="2"/>
        <v>1</v>
      </c>
      <c r="H194" s="18">
        <v>1</v>
      </c>
      <c r="I194" s="19">
        <v>1</v>
      </c>
      <c r="J194" s="20" t="s">
        <v>27</v>
      </c>
      <c r="K194" s="21" t="s">
        <v>48</v>
      </c>
    </row>
    <row r="195" spans="1:11" ht="38.25" x14ac:dyDescent="0.2">
      <c r="A195" s="73" t="s">
        <v>117</v>
      </c>
      <c r="B195" s="16" t="s">
        <v>70</v>
      </c>
      <c r="C195" s="77" t="s">
        <v>49</v>
      </c>
      <c r="D195" s="16" t="s">
        <v>125</v>
      </c>
      <c r="E195" s="17">
        <v>450000</v>
      </c>
      <c r="F195" s="17">
        <v>450000</v>
      </c>
      <c r="G195" s="18">
        <f t="shared" si="2"/>
        <v>1</v>
      </c>
      <c r="H195" s="18">
        <v>1</v>
      </c>
      <c r="I195" s="19">
        <v>1</v>
      </c>
      <c r="J195" s="20" t="s">
        <v>27</v>
      </c>
      <c r="K195" s="21" t="s">
        <v>48</v>
      </c>
    </row>
    <row r="196" spans="1:11" ht="63.75" x14ac:dyDescent="0.2">
      <c r="A196" s="73" t="s">
        <v>63</v>
      </c>
      <c r="B196" s="16" t="s">
        <v>70</v>
      </c>
      <c r="C196" s="77" t="s">
        <v>49</v>
      </c>
      <c r="D196" s="16" t="s">
        <v>126</v>
      </c>
      <c r="E196" s="17">
        <v>450000</v>
      </c>
      <c r="F196" s="17">
        <v>450000</v>
      </c>
      <c r="G196" s="18">
        <f t="shared" si="2"/>
        <v>1</v>
      </c>
      <c r="H196" s="18">
        <v>1</v>
      </c>
      <c r="I196" s="19">
        <v>1</v>
      </c>
      <c r="J196" s="20" t="s">
        <v>27</v>
      </c>
      <c r="K196" s="21" t="s">
        <v>48</v>
      </c>
    </row>
    <row r="197" spans="1:11" ht="76.5" x14ac:dyDescent="0.2">
      <c r="A197" s="73" t="s">
        <v>45</v>
      </c>
      <c r="B197" s="16" t="s">
        <v>127</v>
      </c>
      <c r="C197" s="78" t="s">
        <v>44</v>
      </c>
      <c r="D197" s="16" t="s">
        <v>128</v>
      </c>
      <c r="E197" s="17">
        <v>520000</v>
      </c>
      <c r="F197" s="17">
        <v>520000</v>
      </c>
      <c r="G197" s="18">
        <f t="shared" si="2"/>
        <v>1</v>
      </c>
      <c r="H197" s="18">
        <v>1</v>
      </c>
      <c r="I197" s="19">
        <v>1</v>
      </c>
      <c r="J197" s="20" t="s">
        <v>27</v>
      </c>
      <c r="K197" s="21" t="s">
        <v>48</v>
      </c>
    </row>
    <row r="198" spans="1:11" ht="38.25" x14ac:dyDescent="0.2">
      <c r="A198" s="73" t="s">
        <v>129</v>
      </c>
      <c r="B198" s="16" t="s">
        <v>130</v>
      </c>
      <c r="C198" s="77" t="s">
        <v>49</v>
      </c>
      <c r="D198" s="16" t="s">
        <v>131</v>
      </c>
      <c r="E198" s="17">
        <v>240000</v>
      </c>
      <c r="F198" s="17">
        <v>240000</v>
      </c>
      <c r="G198" s="18">
        <f t="shared" si="2"/>
        <v>1</v>
      </c>
      <c r="H198" s="18">
        <v>1</v>
      </c>
      <c r="I198" s="19">
        <v>1</v>
      </c>
      <c r="J198" s="20" t="s">
        <v>27</v>
      </c>
      <c r="K198" s="21" t="s">
        <v>48</v>
      </c>
    </row>
    <row r="199" spans="1:11" ht="51" x14ac:dyDescent="0.2">
      <c r="A199" s="73" t="s">
        <v>99</v>
      </c>
      <c r="B199" s="16" t="s">
        <v>132</v>
      </c>
      <c r="C199" s="78" t="s">
        <v>49</v>
      </c>
      <c r="D199" s="16" t="s">
        <v>133</v>
      </c>
      <c r="E199" s="17">
        <v>273200</v>
      </c>
      <c r="F199" s="17">
        <v>273200</v>
      </c>
      <c r="G199" s="18">
        <f t="shared" si="2"/>
        <v>1</v>
      </c>
      <c r="H199" s="18">
        <v>1</v>
      </c>
      <c r="I199" s="19">
        <v>1</v>
      </c>
      <c r="J199" s="20" t="s">
        <v>27</v>
      </c>
      <c r="K199" s="21" t="s">
        <v>48</v>
      </c>
    </row>
    <row r="200" spans="1:11" ht="71.25" x14ac:dyDescent="0.2">
      <c r="A200" s="84" t="s">
        <v>129</v>
      </c>
      <c r="B200" s="88" t="s">
        <v>134</v>
      </c>
      <c r="C200" s="78" t="s">
        <v>49</v>
      </c>
      <c r="D200" s="85" t="s">
        <v>135</v>
      </c>
      <c r="E200" s="17">
        <v>240000</v>
      </c>
      <c r="F200" s="86" t="s">
        <v>9</v>
      </c>
      <c r="G200" s="86"/>
      <c r="H200" s="86" t="s">
        <v>9</v>
      </c>
      <c r="I200" s="87" t="s">
        <v>9</v>
      </c>
      <c r="J200" s="87" t="s">
        <v>9</v>
      </c>
      <c r="K200" s="87" t="s">
        <v>9</v>
      </c>
    </row>
    <row r="201" spans="1:11" x14ac:dyDescent="0.2">
      <c r="A201" s="36"/>
      <c r="B201" s="37"/>
      <c r="C201" s="77"/>
      <c r="D201" s="38"/>
      <c r="E201" s="39"/>
      <c r="F201" s="40"/>
      <c r="G201" s="41"/>
      <c r="H201" s="41"/>
      <c r="I201" s="42"/>
      <c r="J201" s="43"/>
      <c r="K201" s="44"/>
    </row>
    <row r="202" spans="1:11" x14ac:dyDescent="0.2">
      <c r="A202" s="74" t="s">
        <v>213</v>
      </c>
      <c r="B202" s="45"/>
      <c r="C202" s="45"/>
      <c r="D202" s="45"/>
      <c r="E202" s="46">
        <v>887898</v>
      </c>
      <c r="F202" s="46">
        <v>0</v>
      </c>
      <c r="G202" s="47"/>
      <c r="H202" s="48"/>
      <c r="I202" s="47"/>
      <c r="J202" s="45"/>
      <c r="K202" s="45"/>
    </row>
    <row r="203" spans="1:11" x14ac:dyDescent="0.2">
      <c r="A203" s="36"/>
      <c r="B203" s="37"/>
      <c r="C203" s="77"/>
      <c r="D203" s="38"/>
      <c r="E203" s="39"/>
      <c r="F203" s="40"/>
      <c r="G203" s="41"/>
      <c r="H203" s="41"/>
      <c r="I203" s="42"/>
      <c r="J203" s="43"/>
      <c r="K203" s="44"/>
    </row>
    <row r="204" spans="1:11" x14ac:dyDescent="0.2">
      <c r="A204" s="71" t="s">
        <v>144</v>
      </c>
      <c r="B204" s="25"/>
      <c r="C204" s="25"/>
      <c r="D204" s="26"/>
      <c r="E204" s="50">
        <f>+E205+E237</f>
        <v>10958430</v>
      </c>
      <c r="F204" s="50">
        <f>+F205+F237</f>
        <v>10396300</v>
      </c>
      <c r="G204" s="67"/>
      <c r="H204" s="29"/>
      <c r="I204" s="28"/>
      <c r="J204" s="26"/>
      <c r="K204" s="26"/>
    </row>
    <row r="205" spans="1:11" x14ac:dyDescent="0.2">
      <c r="A205" s="72" t="s">
        <v>26</v>
      </c>
      <c r="B205" s="51"/>
      <c r="C205" s="51"/>
      <c r="D205" s="31"/>
      <c r="E205" s="52">
        <f>SUM(E206:E235)</f>
        <v>10396300</v>
      </c>
      <c r="F205" s="52">
        <f>SUM(F206:F235)</f>
        <v>10396300</v>
      </c>
      <c r="G205" s="34"/>
      <c r="H205" s="57"/>
      <c r="I205" s="34"/>
      <c r="J205" s="31"/>
      <c r="K205" s="31"/>
    </row>
    <row r="206" spans="1:11" ht="51" x14ac:dyDescent="0.2">
      <c r="A206" s="73" t="s">
        <v>380</v>
      </c>
      <c r="B206" s="16" t="s">
        <v>404</v>
      </c>
      <c r="C206" s="78" t="s">
        <v>403</v>
      </c>
      <c r="D206" s="16" t="s">
        <v>405</v>
      </c>
      <c r="E206" s="17">
        <v>290000</v>
      </c>
      <c r="F206" s="17">
        <v>290000</v>
      </c>
      <c r="G206" s="18">
        <f t="shared" si="2"/>
        <v>1</v>
      </c>
      <c r="H206" s="18">
        <v>1</v>
      </c>
      <c r="I206" s="19">
        <v>1</v>
      </c>
      <c r="J206" s="20" t="s">
        <v>27</v>
      </c>
      <c r="K206" s="21" t="s">
        <v>48</v>
      </c>
    </row>
    <row r="207" spans="1:11" ht="63.75" x14ac:dyDescent="0.2">
      <c r="A207" s="73" t="s">
        <v>406</v>
      </c>
      <c r="B207" s="16" t="s">
        <v>407</v>
      </c>
      <c r="C207" s="78" t="s">
        <v>403</v>
      </c>
      <c r="D207" s="16" t="s">
        <v>408</v>
      </c>
      <c r="E207" s="17">
        <v>850000</v>
      </c>
      <c r="F207" s="17">
        <v>850000</v>
      </c>
      <c r="G207" s="18">
        <f t="shared" si="2"/>
        <v>1</v>
      </c>
      <c r="H207" s="18">
        <v>1</v>
      </c>
      <c r="I207" s="19">
        <v>1</v>
      </c>
      <c r="J207" s="20" t="s">
        <v>27</v>
      </c>
      <c r="K207" s="21" t="s">
        <v>48</v>
      </c>
    </row>
    <row r="208" spans="1:11" ht="63.75" x14ac:dyDescent="0.2">
      <c r="A208" s="73" t="s">
        <v>409</v>
      </c>
      <c r="B208" s="16" t="s">
        <v>407</v>
      </c>
      <c r="C208" s="78" t="s">
        <v>403</v>
      </c>
      <c r="D208" s="16" t="s">
        <v>410</v>
      </c>
      <c r="E208" s="17">
        <v>150000</v>
      </c>
      <c r="F208" s="17">
        <v>150000</v>
      </c>
      <c r="G208" s="18">
        <f t="shared" si="2"/>
        <v>1</v>
      </c>
      <c r="H208" s="18">
        <v>1</v>
      </c>
      <c r="I208" s="19">
        <v>1</v>
      </c>
      <c r="J208" s="20" t="s">
        <v>27</v>
      </c>
      <c r="K208" s="21" t="s">
        <v>48</v>
      </c>
    </row>
    <row r="209" spans="1:11" ht="63.75" x14ac:dyDescent="0.2">
      <c r="A209" s="73" t="s">
        <v>411</v>
      </c>
      <c r="B209" s="16" t="s">
        <v>407</v>
      </c>
      <c r="C209" s="78" t="s">
        <v>403</v>
      </c>
      <c r="D209" s="16" t="s">
        <v>412</v>
      </c>
      <c r="E209" s="17">
        <v>240000</v>
      </c>
      <c r="F209" s="17">
        <v>240000</v>
      </c>
      <c r="G209" s="18">
        <f t="shared" si="2"/>
        <v>1</v>
      </c>
      <c r="H209" s="18">
        <v>1</v>
      </c>
      <c r="I209" s="19">
        <v>1</v>
      </c>
      <c r="J209" s="20" t="s">
        <v>27</v>
      </c>
      <c r="K209" s="21" t="s">
        <v>48</v>
      </c>
    </row>
    <row r="210" spans="1:11" ht="63.75" x14ac:dyDescent="0.2">
      <c r="A210" s="73" t="s">
        <v>380</v>
      </c>
      <c r="B210" s="16" t="s">
        <v>414</v>
      </c>
      <c r="C210" s="78" t="s">
        <v>413</v>
      </c>
      <c r="D210" s="16" t="s">
        <v>415</v>
      </c>
      <c r="E210" s="17">
        <v>160000</v>
      </c>
      <c r="F210" s="17">
        <v>160000</v>
      </c>
      <c r="G210" s="18">
        <f t="shared" ref="G210:G235" si="3">+F210/E210</f>
        <v>1</v>
      </c>
      <c r="H210" s="18">
        <v>1</v>
      </c>
      <c r="I210" s="19">
        <v>1</v>
      </c>
      <c r="J210" s="20" t="s">
        <v>27</v>
      </c>
      <c r="K210" s="21" t="s">
        <v>48</v>
      </c>
    </row>
    <row r="211" spans="1:11" ht="63.75" x14ac:dyDescent="0.2">
      <c r="A211" s="73" t="s">
        <v>69</v>
      </c>
      <c r="B211" s="1" t="s">
        <v>416</v>
      </c>
      <c r="C211" s="78" t="s">
        <v>403</v>
      </c>
      <c r="D211" s="16" t="s">
        <v>417</v>
      </c>
      <c r="E211" s="17">
        <v>600000</v>
      </c>
      <c r="F211" s="17">
        <v>600000</v>
      </c>
      <c r="G211" s="18">
        <f t="shared" si="3"/>
        <v>1</v>
      </c>
      <c r="H211" s="18">
        <v>1</v>
      </c>
      <c r="I211" s="19">
        <v>1</v>
      </c>
      <c r="J211" s="20" t="s">
        <v>27</v>
      </c>
      <c r="K211" s="21" t="s">
        <v>48</v>
      </c>
    </row>
    <row r="212" spans="1:11" ht="38.25" x14ac:dyDescent="0.2">
      <c r="A212" s="73" t="s">
        <v>418</v>
      </c>
      <c r="B212" s="16" t="s">
        <v>419</v>
      </c>
      <c r="C212" s="78" t="s">
        <v>403</v>
      </c>
      <c r="D212" s="16" t="s">
        <v>420</v>
      </c>
      <c r="E212" s="17">
        <v>222000</v>
      </c>
      <c r="F212" s="17">
        <v>222000</v>
      </c>
      <c r="G212" s="18">
        <f t="shared" si="3"/>
        <v>1</v>
      </c>
      <c r="H212" s="18">
        <v>1</v>
      </c>
      <c r="I212" s="19">
        <v>1</v>
      </c>
      <c r="J212" s="20" t="s">
        <v>27</v>
      </c>
      <c r="K212" s="21" t="s">
        <v>48</v>
      </c>
    </row>
    <row r="213" spans="1:11" ht="63.75" x14ac:dyDescent="0.2">
      <c r="A213" s="73" t="s">
        <v>321</v>
      </c>
      <c r="B213" s="16" t="s">
        <v>421</v>
      </c>
      <c r="C213" s="78" t="s">
        <v>403</v>
      </c>
      <c r="D213" s="16" t="s">
        <v>422</v>
      </c>
      <c r="E213" s="17">
        <v>300000</v>
      </c>
      <c r="F213" s="17">
        <v>300000</v>
      </c>
      <c r="G213" s="18">
        <f t="shared" si="3"/>
        <v>1</v>
      </c>
      <c r="H213" s="18">
        <v>1</v>
      </c>
      <c r="I213" s="19">
        <v>1</v>
      </c>
      <c r="J213" s="20" t="s">
        <v>27</v>
      </c>
      <c r="K213" s="21" t="s">
        <v>48</v>
      </c>
    </row>
    <row r="214" spans="1:11" ht="25.5" x14ac:dyDescent="0.2">
      <c r="A214" s="73" t="s">
        <v>69</v>
      </c>
      <c r="B214" s="55" t="s">
        <v>423</v>
      </c>
      <c r="C214" s="78" t="s">
        <v>403</v>
      </c>
      <c r="D214" s="16" t="s">
        <v>424</v>
      </c>
      <c r="E214" s="17">
        <v>300000</v>
      </c>
      <c r="F214" s="17">
        <v>300000</v>
      </c>
      <c r="G214" s="18">
        <f t="shared" si="3"/>
        <v>1</v>
      </c>
      <c r="H214" s="18">
        <v>1</v>
      </c>
      <c r="I214" s="19">
        <v>1</v>
      </c>
      <c r="J214" s="20" t="s">
        <v>27</v>
      </c>
      <c r="K214" s="21" t="s">
        <v>48</v>
      </c>
    </row>
    <row r="215" spans="1:11" ht="38.25" x14ac:dyDescent="0.2">
      <c r="A215" s="73" t="s">
        <v>19</v>
      </c>
      <c r="B215" s="16" t="s">
        <v>425</v>
      </c>
      <c r="C215" s="78" t="s">
        <v>403</v>
      </c>
      <c r="D215" s="16" t="s">
        <v>426</v>
      </c>
      <c r="E215" s="17">
        <v>300000</v>
      </c>
      <c r="F215" s="17">
        <v>300000</v>
      </c>
      <c r="G215" s="18">
        <f t="shared" si="3"/>
        <v>1</v>
      </c>
      <c r="H215" s="18">
        <v>1</v>
      </c>
      <c r="I215" s="19">
        <v>1</v>
      </c>
      <c r="J215" s="20" t="s">
        <v>27</v>
      </c>
      <c r="K215" s="21" t="s">
        <v>48</v>
      </c>
    </row>
    <row r="216" spans="1:11" ht="51" x14ac:dyDescent="0.2">
      <c r="A216" s="73" t="s">
        <v>7</v>
      </c>
      <c r="B216" s="16" t="s">
        <v>427</v>
      </c>
      <c r="C216" s="78" t="s">
        <v>403</v>
      </c>
      <c r="D216" s="16" t="s">
        <v>428</v>
      </c>
      <c r="E216" s="17">
        <v>300000</v>
      </c>
      <c r="F216" s="17">
        <v>300000</v>
      </c>
      <c r="G216" s="18">
        <f t="shared" si="3"/>
        <v>1</v>
      </c>
      <c r="H216" s="18">
        <v>1</v>
      </c>
      <c r="I216" s="19">
        <v>1</v>
      </c>
      <c r="J216" s="20" t="s">
        <v>27</v>
      </c>
      <c r="K216" s="21" t="s">
        <v>48</v>
      </c>
    </row>
    <row r="217" spans="1:11" ht="51" x14ac:dyDescent="0.2">
      <c r="A217" s="73" t="s">
        <v>429</v>
      </c>
      <c r="B217" s="16" t="s">
        <v>430</v>
      </c>
      <c r="C217" s="78" t="s">
        <v>403</v>
      </c>
      <c r="D217" s="16" t="s">
        <v>431</v>
      </c>
      <c r="E217" s="17">
        <v>500000</v>
      </c>
      <c r="F217" s="17">
        <v>500000</v>
      </c>
      <c r="G217" s="18">
        <f t="shared" si="3"/>
        <v>1</v>
      </c>
      <c r="H217" s="18">
        <v>1</v>
      </c>
      <c r="I217" s="19">
        <v>1</v>
      </c>
      <c r="J217" s="20" t="s">
        <v>27</v>
      </c>
      <c r="K217" s="21" t="s">
        <v>48</v>
      </c>
    </row>
    <row r="218" spans="1:11" ht="89.25" x14ac:dyDescent="0.2">
      <c r="A218" s="73" t="s">
        <v>418</v>
      </c>
      <c r="B218" s="16" t="s">
        <v>432</v>
      </c>
      <c r="C218" s="78" t="s">
        <v>403</v>
      </c>
      <c r="D218" s="16" t="s">
        <v>433</v>
      </c>
      <c r="E218" s="17">
        <v>350000</v>
      </c>
      <c r="F218" s="17">
        <v>350000</v>
      </c>
      <c r="G218" s="18">
        <f t="shared" si="3"/>
        <v>1</v>
      </c>
      <c r="H218" s="18">
        <v>1</v>
      </c>
      <c r="I218" s="19">
        <v>1</v>
      </c>
      <c r="J218" s="20" t="s">
        <v>27</v>
      </c>
      <c r="K218" s="21" t="s">
        <v>48</v>
      </c>
    </row>
    <row r="219" spans="1:11" ht="51" x14ac:dyDescent="0.2">
      <c r="A219" s="73" t="s">
        <v>7</v>
      </c>
      <c r="B219" s="1" t="s">
        <v>434</v>
      </c>
      <c r="C219" s="78" t="s">
        <v>403</v>
      </c>
      <c r="D219" s="16" t="s">
        <v>435</v>
      </c>
      <c r="E219" s="17">
        <v>350000</v>
      </c>
      <c r="F219" s="17">
        <v>350000</v>
      </c>
      <c r="G219" s="18">
        <f t="shared" si="3"/>
        <v>1</v>
      </c>
      <c r="H219" s="18">
        <v>1</v>
      </c>
      <c r="I219" s="19">
        <v>1</v>
      </c>
      <c r="J219" s="20" t="s">
        <v>27</v>
      </c>
      <c r="K219" s="21" t="s">
        <v>48</v>
      </c>
    </row>
    <row r="220" spans="1:11" ht="38.25" x14ac:dyDescent="0.2">
      <c r="A220" s="73" t="s">
        <v>437</v>
      </c>
      <c r="B220" s="16" t="s">
        <v>438</v>
      </c>
      <c r="C220" s="78" t="s">
        <v>436</v>
      </c>
      <c r="D220" s="16" t="s">
        <v>439</v>
      </c>
      <c r="E220" s="17">
        <v>748800</v>
      </c>
      <c r="F220" s="17">
        <v>748800</v>
      </c>
      <c r="G220" s="18">
        <f t="shared" si="3"/>
        <v>1</v>
      </c>
      <c r="H220" s="18">
        <v>1</v>
      </c>
      <c r="I220" s="19">
        <v>1</v>
      </c>
      <c r="J220" s="20" t="s">
        <v>27</v>
      </c>
      <c r="K220" s="21" t="s">
        <v>48</v>
      </c>
    </row>
    <row r="221" spans="1:11" ht="38.25" x14ac:dyDescent="0.2">
      <c r="A221" s="73" t="s">
        <v>440</v>
      </c>
      <c r="B221" s="16" t="s">
        <v>441</v>
      </c>
      <c r="C221" s="78" t="s">
        <v>413</v>
      </c>
      <c r="D221" s="15" t="s">
        <v>442</v>
      </c>
      <c r="E221" s="17">
        <v>295000</v>
      </c>
      <c r="F221" s="17">
        <v>295000</v>
      </c>
      <c r="G221" s="18">
        <f t="shared" si="3"/>
        <v>1</v>
      </c>
      <c r="H221" s="18">
        <v>1</v>
      </c>
      <c r="I221" s="19">
        <v>1</v>
      </c>
      <c r="J221" s="20" t="s">
        <v>27</v>
      </c>
      <c r="K221" s="21" t="s">
        <v>48</v>
      </c>
    </row>
    <row r="222" spans="1:11" ht="63.75" x14ac:dyDescent="0.2">
      <c r="A222" s="73" t="s">
        <v>437</v>
      </c>
      <c r="B222" s="16" t="s">
        <v>404</v>
      </c>
      <c r="C222" s="78" t="s">
        <v>403</v>
      </c>
      <c r="D222" s="16" t="s">
        <v>443</v>
      </c>
      <c r="E222" s="17">
        <v>250000</v>
      </c>
      <c r="F222" s="17">
        <v>250000</v>
      </c>
      <c r="G222" s="18">
        <f t="shared" si="3"/>
        <v>1</v>
      </c>
      <c r="H222" s="18">
        <v>1</v>
      </c>
      <c r="I222" s="19">
        <v>1</v>
      </c>
      <c r="J222" s="20" t="s">
        <v>27</v>
      </c>
      <c r="K222" s="21" t="s">
        <v>48</v>
      </c>
    </row>
    <row r="223" spans="1:11" ht="38.25" x14ac:dyDescent="0.2">
      <c r="A223" s="73" t="s">
        <v>444</v>
      </c>
      <c r="B223" s="16" t="s">
        <v>414</v>
      </c>
      <c r="C223" s="78" t="s">
        <v>413</v>
      </c>
      <c r="D223" s="16" t="s">
        <v>445</v>
      </c>
      <c r="E223" s="17">
        <v>250000</v>
      </c>
      <c r="F223" s="17">
        <v>250000</v>
      </c>
      <c r="G223" s="18">
        <f t="shared" si="3"/>
        <v>1</v>
      </c>
      <c r="H223" s="18">
        <v>1</v>
      </c>
      <c r="I223" s="19">
        <v>1</v>
      </c>
      <c r="J223" s="20" t="s">
        <v>27</v>
      </c>
      <c r="K223" s="21" t="s">
        <v>48</v>
      </c>
    </row>
    <row r="224" spans="1:11" ht="51" x14ac:dyDescent="0.2">
      <c r="A224" s="73" t="s">
        <v>75</v>
      </c>
      <c r="B224" s="16" t="s">
        <v>446</v>
      </c>
      <c r="C224" s="78" t="s">
        <v>403</v>
      </c>
      <c r="D224" s="15" t="s">
        <v>447</v>
      </c>
      <c r="E224" s="17">
        <v>700000</v>
      </c>
      <c r="F224" s="17">
        <v>700000</v>
      </c>
      <c r="G224" s="18">
        <f t="shared" si="3"/>
        <v>1</v>
      </c>
      <c r="H224" s="18">
        <v>1</v>
      </c>
      <c r="I224" s="19">
        <v>1</v>
      </c>
      <c r="J224" s="20" t="s">
        <v>27</v>
      </c>
      <c r="K224" s="21" t="s">
        <v>48</v>
      </c>
    </row>
    <row r="225" spans="1:11" ht="38.25" x14ac:dyDescent="0.2">
      <c r="A225" s="73" t="s">
        <v>448</v>
      </c>
      <c r="B225" s="16" t="s">
        <v>449</v>
      </c>
      <c r="C225" s="77" t="s">
        <v>403</v>
      </c>
      <c r="D225" s="16" t="s">
        <v>450</v>
      </c>
      <c r="E225" s="17">
        <v>135000</v>
      </c>
      <c r="F225" s="17">
        <v>135000</v>
      </c>
      <c r="G225" s="18">
        <f t="shared" si="3"/>
        <v>1</v>
      </c>
      <c r="H225" s="18">
        <v>1</v>
      </c>
      <c r="I225" s="19">
        <v>1</v>
      </c>
      <c r="J225" s="20" t="s">
        <v>27</v>
      </c>
      <c r="K225" s="21" t="s">
        <v>48</v>
      </c>
    </row>
    <row r="226" spans="1:11" ht="63.75" x14ac:dyDescent="0.2">
      <c r="A226" s="73" t="s">
        <v>451</v>
      </c>
      <c r="B226" s="16" t="s">
        <v>452</v>
      </c>
      <c r="C226" s="77" t="s">
        <v>159</v>
      </c>
      <c r="D226" s="16" t="s">
        <v>453</v>
      </c>
      <c r="E226" s="17">
        <v>275000</v>
      </c>
      <c r="F226" s="17">
        <v>275000</v>
      </c>
      <c r="G226" s="18">
        <f t="shared" si="3"/>
        <v>1</v>
      </c>
      <c r="H226" s="18">
        <v>1</v>
      </c>
      <c r="I226" s="19">
        <v>1</v>
      </c>
      <c r="J226" s="20" t="s">
        <v>27</v>
      </c>
      <c r="K226" s="21" t="s">
        <v>48</v>
      </c>
    </row>
    <row r="227" spans="1:11" ht="63.75" x14ac:dyDescent="0.2">
      <c r="A227" s="73" t="s">
        <v>7</v>
      </c>
      <c r="B227" s="16" t="s">
        <v>454</v>
      </c>
      <c r="C227" s="77" t="s">
        <v>403</v>
      </c>
      <c r="D227" s="16" t="s">
        <v>455</v>
      </c>
      <c r="E227" s="17">
        <v>160000</v>
      </c>
      <c r="F227" s="17">
        <v>160000</v>
      </c>
      <c r="G227" s="18">
        <f t="shared" si="3"/>
        <v>1</v>
      </c>
      <c r="H227" s="18">
        <v>1</v>
      </c>
      <c r="I227" s="19">
        <v>1</v>
      </c>
      <c r="J227" s="20" t="s">
        <v>27</v>
      </c>
      <c r="K227" s="21" t="s">
        <v>48</v>
      </c>
    </row>
    <row r="228" spans="1:11" ht="51" x14ac:dyDescent="0.2">
      <c r="A228" s="73" t="s">
        <v>380</v>
      </c>
      <c r="B228" s="16" t="s">
        <v>404</v>
      </c>
      <c r="C228" s="77" t="s">
        <v>403</v>
      </c>
      <c r="D228" s="16" t="s">
        <v>456</v>
      </c>
      <c r="E228" s="17">
        <v>202500</v>
      </c>
      <c r="F228" s="17">
        <v>202500</v>
      </c>
      <c r="G228" s="18">
        <f t="shared" si="3"/>
        <v>1</v>
      </c>
      <c r="H228" s="18">
        <v>1</v>
      </c>
      <c r="I228" s="19">
        <v>1</v>
      </c>
      <c r="J228" s="20" t="s">
        <v>27</v>
      </c>
      <c r="K228" s="21" t="s">
        <v>48</v>
      </c>
    </row>
    <row r="229" spans="1:11" ht="102" x14ac:dyDescent="0.2">
      <c r="A229" s="73" t="s">
        <v>380</v>
      </c>
      <c r="B229" s="16" t="s">
        <v>457</v>
      </c>
      <c r="C229" s="77" t="s">
        <v>159</v>
      </c>
      <c r="D229" s="16" t="s">
        <v>458</v>
      </c>
      <c r="E229" s="17">
        <v>400000</v>
      </c>
      <c r="F229" s="17">
        <v>400000</v>
      </c>
      <c r="G229" s="18">
        <f t="shared" si="3"/>
        <v>1</v>
      </c>
      <c r="H229" s="18">
        <v>1</v>
      </c>
      <c r="I229" s="19">
        <v>1</v>
      </c>
      <c r="J229" s="20" t="s">
        <v>27</v>
      </c>
      <c r="K229" s="21" t="s">
        <v>48</v>
      </c>
    </row>
    <row r="230" spans="1:11" ht="63.75" x14ac:dyDescent="0.2">
      <c r="A230" s="73" t="s">
        <v>459</v>
      </c>
      <c r="B230" s="16" t="s">
        <v>460</v>
      </c>
      <c r="C230" s="77" t="s">
        <v>403</v>
      </c>
      <c r="D230" s="15" t="s">
        <v>461</v>
      </c>
      <c r="E230" s="17">
        <v>500000</v>
      </c>
      <c r="F230" s="17">
        <v>500000</v>
      </c>
      <c r="G230" s="18">
        <f t="shared" si="3"/>
        <v>1</v>
      </c>
      <c r="H230" s="18">
        <v>1</v>
      </c>
      <c r="I230" s="19">
        <v>1</v>
      </c>
      <c r="J230" s="20" t="s">
        <v>27</v>
      </c>
      <c r="K230" s="21" t="s">
        <v>48</v>
      </c>
    </row>
    <row r="231" spans="1:11" ht="76.5" x14ac:dyDescent="0.2">
      <c r="A231" s="73" t="s">
        <v>19</v>
      </c>
      <c r="B231" s="16" t="s">
        <v>462</v>
      </c>
      <c r="C231" s="77" t="s">
        <v>37</v>
      </c>
      <c r="D231" s="15" t="s">
        <v>463</v>
      </c>
      <c r="E231" s="17">
        <v>300000</v>
      </c>
      <c r="F231" s="17">
        <v>300000</v>
      </c>
      <c r="G231" s="18">
        <f t="shared" si="3"/>
        <v>1</v>
      </c>
      <c r="H231" s="18">
        <v>1</v>
      </c>
      <c r="I231" s="19">
        <v>1</v>
      </c>
      <c r="J231" s="20" t="s">
        <v>27</v>
      </c>
      <c r="K231" s="21" t="s">
        <v>48</v>
      </c>
    </row>
    <row r="232" spans="1:11" ht="51" x14ac:dyDescent="0.2">
      <c r="A232" s="73" t="s">
        <v>464</v>
      </c>
      <c r="B232" s="16" t="s">
        <v>465</v>
      </c>
      <c r="C232" s="77" t="s">
        <v>403</v>
      </c>
      <c r="D232" s="16" t="s">
        <v>466</v>
      </c>
      <c r="E232" s="17">
        <v>370000</v>
      </c>
      <c r="F232" s="17">
        <v>370000</v>
      </c>
      <c r="G232" s="18">
        <f t="shared" si="3"/>
        <v>1</v>
      </c>
      <c r="H232" s="18">
        <v>1</v>
      </c>
      <c r="I232" s="19">
        <v>1</v>
      </c>
      <c r="J232" s="20" t="s">
        <v>27</v>
      </c>
      <c r="K232" s="21" t="s">
        <v>48</v>
      </c>
    </row>
    <row r="233" spans="1:11" ht="51" x14ac:dyDescent="0.2">
      <c r="A233" s="73" t="s">
        <v>451</v>
      </c>
      <c r="B233" s="16" t="s">
        <v>454</v>
      </c>
      <c r="C233" s="77" t="s">
        <v>403</v>
      </c>
      <c r="D233" s="16" t="s">
        <v>467</v>
      </c>
      <c r="E233" s="17">
        <v>248000</v>
      </c>
      <c r="F233" s="17">
        <v>248000</v>
      </c>
      <c r="G233" s="18">
        <f t="shared" si="3"/>
        <v>1</v>
      </c>
      <c r="H233" s="18">
        <v>1</v>
      </c>
      <c r="I233" s="19">
        <v>1</v>
      </c>
      <c r="J233" s="20" t="s">
        <v>27</v>
      </c>
      <c r="K233" s="21" t="s">
        <v>48</v>
      </c>
    </row>
    <row r="234" spans="1:11" ht="63.75" x14ac:dyDescent="0.2">
      <c r="A234" s="73" t="s">
        <v>451</v>
      </c>
      <c r="B234" s="16" t="s">
        <v>468</v>
      </c>
      <c r="C234" s="77" t="s">
        <v>159</v>
      </c>
      <c r="D234" s="16" t="s">
        <v>469</v>
      </c>
      <c r="E234" s="17">
        <v>260000</v>
      </c>
      <c r="F234" s="17">
        <v>260000</v>
      </c>
      <c r="G234" s="18">
        <f t="shared" si="3"/>
        <v>1</v>
      </c>
      <c r="H234" s="18">
        <v>1</v>
      </c>
      <c r="I234" s="19">
        <v>1</v>
      </c>
      <c r="J234" s="20" t="s">
        <v>27</v>
      </c>
      <c r="K234" s="21" t="s">
        <v>48</v>
      </c>
    </row>
    <row r="235" spans="1:11" ht="51" x14ac:dyDescent="0.2">
      <c r="A235" s="73" t="s">
        <v>380</v>
      </c>
      <c r="B235" s="16" t="s">
        <v>470</v>
      </c>
      <c r="C235" s="77" t="s">
        <v>403</v>
      </c>
      <c r="D235" s="16" t="s">
        <v>471</v>
      </c>
      <c r="E235" s="17">
        <v>390000</v>
      </c>
      <c r="F235" s="17">
        <v>390000</v>
      </c>
      <c r="G235" s="18">
        <f t="shared" si="3"/>
        <v>1</v>
      </c>
      <c r="H235" s="18">
        <v>1</v>
      </c>
      <c r="I235" s="19">
        <v>1</v>
      </c>
      <c r="J235" s="20" t="s">
        <v>27</v>
      </c>
      <c r="K235" s="21" t="s">
        <v>48</v>
      </c>
    </row>
    <row r="236" spans="1:11" x14ac:dyDescent="0.2">
      <c r="A236" s="36"/>
      <c r="B236" s="37"/>
      <c r="C236" s="77"/>
      <c r="D236" s="38"/>
      <c r="E236" s="39"/>
      <c r="F236" s="40"/>
      <c r="G236" s="41"/>
      <c r="H236" s="41"/>
      <c r="I236" s="42"/>
      <c r="J236" s="43"/>
      <c r="K236" s="44"/>
    </row>
    <row r="237" spans="1:11" x14ac:dyDescent="0.2">
      <c r="A237" s="74" t="s">
        <v>213</v>
      </c>
      <c r="B237" s="45"/>
      <c r="C237" s="45"/>
      <c r="D237" s="45"/>
      <c r="E237" s="68">
        <v>562130</v>
      </c>
      <c r="F237" s="68">
        <v>0</v>
      </c>
      <c r="G237" s="47"/>
      <c r="H237" s="69"/>
      <c r="I237" s="47"/>
      <c r="J237" s="45"/>
      <c r="K237" s="45"/>
    </row>
  </sheetData>
  <mergeCells count="19">
    <mergeCell ref="G10:G12"/>
    <mergeCell ref="A7:A12"/>
    <mergeCell ref="B7:B12"/>
    <mergeCell ref="C7:C12"/>
    <mergeCell ref="I10:I12"/>
    <mergeCell ref="A1:K1"/>
    <mergeCell ref="A2:K2"/>
    <mergeCell ref="A3:K3"/>
    <mergeCell ref="A4:K4"/>
    <mergeCell ref="A5:K5"/>
    <mergeCell ref="J10:J12"/>
    <mergeCell ref="D7:D12"/>
    <mergeCell ref="E7:E12"/>
    <mergeCell ref="F7:H8"/>
    <mergeCell ref="I7:J9"/>
    <mergeCell ref="K7:K12"/>
    <mergeCell ref="F9:G9"/>
    <mergeCell ref="H9:H12"/>
    <mergeCell ref="F10:F12"/>
  </mergeCells>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4o. Trimestre 2014</vt:lpstr>
    </vt:vector>
  </TitlesOfParts>
  <Company>conanp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avance físico-financiero</dc:title>
  <dc:creator>davila</dc:creator>
  <cp:lastModifiedBy>Teresa Ruiz Olvera</cp:lastModifiedBy>
  <cp:lastPrinted>2015-09-09T22:26:22Z</cp:lastPrinted>
  <dcterms:created xsi:type="dcterms:W3CDTF">2008-07-14T19:07:38Z</dcterms:created>
  <dcterms:modified xsi:type="dcterms:W3CDTF">2019-04-01T17:17:21Z</dcterms:modified>
</cp:coreProperties>
</file>